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9\PAGINA WEB\ENERO DE 2019\PDF\"/>
    </mc:Choice>
  </mc:AlternateContent>
  <bookViews>
    <workbookView xWindow="240" yWindow="120" windowWidth="18060" windowHeight="7050"/>
  </bookViews>
  <sheets>
    <sheet name="RESERVAS PRESUPUESTALES" sheetId="1" r:id="rId1"/>
  </sheets>
  <definedNames>
    <definedName name="_xlnm.Print_Titles" localSheetId="0">'RESERVAS PRESUPUESTALES'!$5:$5</definedName>
  </definedNames>
  <calcPr calcId="152511"/>
</workbook>
</file>

<file path=xl/calcChain.xml><?xml version="1.0" encoding="utf-8"?>
<calcChain xmlns="http://schemas.openxmlformats.org/spreadsheetml/2006/main">
  <c r="L7" i="1" l="1"/>
  <c r="K7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2" i="1"/>
  <c r="N20" i="1"/>
  <c r="N19" i="1"/>
  <c r="N18" i="1"/>
  <c r="N17" i="1"/>
  <c r="N16" i="1"/>
  <c r="N15" i="1"/>
  <c r="N14" i="1"/>
  <c r="N12" i="1"/>
  <c r="N10" i="1"/>
  <c r="N9" i="1"/>
  <c r="N8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0" i="1"/>
  <c r="M19" i="1"/>
  <c r="M18" i="1"/>
  <c r="M17" i="1"/>
  <c r="M16" i="1"/>
  <c r="M15" i="1"/>
  <c r="M14" i="1"/>
  <c r="M12" i="1"/>
  <c r="M10" i="1"/>
  <c r="M9" i="1"/>
  <c r="M8" i="1"/>
  <c r="K6" i="1" l="1"/>
  <c r="N7" i="1"/>
  <c r="J7" i="1"/>
  <c r="M7" i="1" s="1"/>
  <c r="L21" i="1"/>
  <c r="K21" i="1"/>
  <c r="J21" i="1"/>
  <c r="M21" i="1" s="1"/>
  <c r="L13" i="1"/>
  <c r="K13" i="1"/>
  <c r="J13" i="1"/>
  <c r="M13" i="1" s="1"/>
  <c r="L11" i="1"/>
  <c r="K11" i="1"/>
  <c r="J11" i="1"/>
  <c r="L6" i="1" l="1"/>
  <c r="N11" i="1"/>
  <c r="M11" i="1"/>
  <c r="N21" i="1"/>
  <c r="N13" i="1"/>
  <c r="K45" i="1"/>
  <c r="J6" i="1"/>
  <c r="J45" i="1" s="1"/>
  <c r="N6" i="1" l="1"/>
  <c r="M6" i="1"/>
  <c r="L45" i="1"/>
  <c r="M45" i="1" l="1"/>
  <c r="N45" i="1"/>
</calcChain>
</file>

<file path=xl/sharedStrings.xml><?xml version="1.0" encoding="utf-8"?>
<sst xmlns="http://schemas.openxmlformats.org/spreadsheetml/2006/main" count="313" uniqueCount="87">
  <si>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</si>
  <si>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</si>
  <si>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</si>
  <si>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</si>
  <si>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</si>
  <si>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</si>
  <si>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</si>
  <si>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</si>
  <si>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</si>
  <si>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</si>
  <si>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</si>
  <si>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</si>
  <si>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</si>
  <si>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</si>
  <si>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</si>
  <si>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</si>
  <si>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</si>
  <si>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</si>
  <si>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</si>
  <si>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</si>
  <si>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001</t>
  </si>
  <si>
    <t>TRANSFERENCIA DE RECURSOS AL PATRIMONIO AUTONOMO FIDEICOMISO DE PROMOCION DE EXPORTACIONES - PROEXPORT. ARTICULO 33 LEY 1328 DE 2009</t>
  </si>
  <si>
    <t>098</t>
  </si>
  <si>
    <t>COMITE GLOBAL DE PREFERENCIAS COMERCIALES ENTRE PAISES EN DESARROLLO (LEY 8 DE 1992)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</si>
  <si>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</si>
  <si>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</si>
  <si>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</si>
  <si>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</si>
  <si>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</si>
  <si>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</si>
  <si>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</si>
  <si>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</si>
  <si>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</si>
  <si>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029</t>
  </si>
  <si>
    <t>RECURSOS AL FONDO FILMICO COLOMBIA (FFC) - LEY 1556 DE 2012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</si>
  <si>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</si>
  <si>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</si>
  <si>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</si>
  <si>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</si>
  <si>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</si>
  <si>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</si>
  <si>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</t>
  </si>
  <si>
    <t>APOYO A PROYECTOS DEL FONDO DE MODERNIZACIÓN E INNOVACIÓN PARA LAS MICRO, PEQUEÑAS Y MEDIANAS EMPRESAS EN COLOMBIA</t>
  </si>
  <si>
    <t>11</t>
  </si>
  <si>
    <t>APOYO A LA PROMOCION Y COMPETITIVIDAD TURISTICA LEY 1101 DE 2006 ANIVEL NACIONAL</t>
  </si>
  <si>
    <t>6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</si>
  <si>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</si>
  <si>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</si>
  <si>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</si>
  <si>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</si>
  <si>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</si>
  <si>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</si>
  <si>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</si>
  <si>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</si>
  <si>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</si>
  <si>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</si>
  <si>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</si>
  <si>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</si>
  <si>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</si>
  <si>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</si>
  <si>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</si>
  <si>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3</t>
  </si>
  <si>
    <t>SISTEMATIZACIÓN REGISTRO DE PRODUCTORES, IMPORTADORES Y COMERCIALIZADORES DE SUSTANCIAS QUÍMICAS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</si>
  <si>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</si>
  <si>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</si>
  <si>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GESTIÓN MISIONAL DEL MINISTERIO DE COMERCIO, INDUSTRIA Y TURISMO A NIVEL  NACIONAL</t>
  </si>
  <si>
    <t>GASTOS DE FUNCIONAMIENTO</t>
  </si>
  <si>
    <t xml:space="preserve">ADQUISICIÓN DE BIENES Y SERVICIOS </t>
  </si>
  <si>
    <t xml:space="preserve">GASTOS DE INVERSIÓN </t>
  </si>
  <si>
    <t xml:space="preserve">GASTOS DE PERSONAL </t>
  </si>
  <si>
    <t>TRANSFERENCIAS CORRIENTES</t>
  </si>
  <si>
    <t>COMPROMISO SIN PAGAR ($)</t>
  </si>
  <si>
    <t>MINISTERIO DE COMERCIO INDUSTRIA Y TURISMO</t>
  </si>
  <si>
    <t>COMPROMISO ($)</t>
  </si>
  <si>
    <t>OBLIGACIÓN ($)</t>
  </si>
  <si>
    <t>PAGOS ($)</t>
  </si>
  <si>
    <t>EJECUCIÓN RESERVAS PRESUPUESTALES 2018 CON CORTE AL 31 DE ENERO DE 2019</t>
  </si>
  <si>
    <t>GENERADO : FEBRERO 04 DE 2019</t>
  </si>
  <si>
    <r>
      <rPr>
        <b/>
        <sz val="7"/>
        <rFont val="Arial"/>
        <family val="2"/>
      </rPr>
      <t>Fuente</t>
    </r>
    <r>
      <rPr>
        <sz val="7"/>
        <rFont val="Arial"/>
        <family val="2"/>
      </rPr>
      <t xml:space="preserve"> : Sistema Integrado de Información Financiera SIIF Nación </t>
    </r>
  </si>
  <si>
    <r>
      <rPr>
        <b/>
        <sz val="7"/>
        <rFont val="Arial"/>
        <family val="2"/>
      </rPr>
      <t>Nota 1</t>
    </r>
    <r>
      <rPr>
        <sz val="7"/>
        <rFont val="Arial"/>
        <family val="2"/>
      </rPr>
      <t>:  Ley No. 1940 del 26 de Noviembre de 2018 " Por la cual se decreta el presupuesto de rentas y recursos de capital y ley de apropiaciones para la vigencia fiscal del 1° de Enero al 31 de Diciembre de 2019"</t>
    </r>
  </si>
  <si>
    <r>
      <rPr>
        <b/>
        <sz val="7"/>
        <rFont val="Arial"/>
        <family val="2"/>
      </rPr>
      <t>Nota 2</t>
    </r>
    <r>
      <rPr>
        <sz val="7"/>
        <rFont val="Arial"/>
        <family val="2"/>
      </rPr>
      <t>: Decreto No. 2467 del 28 de Diciembre de 2018 " Por el cual se liquida el Presupuesto General de la Nación para la vigencia fiscal de 2019, se detallan las apropiaciones y se clasifican y definen los gastos"</t>
    </r>
  </si>
  <si>
    <t>PAGO/ COMP</t>
  </si>
  <si>
    <t xml:space="preserve">EJECUCIÓN RESERVAS PRESUPUESTALES 2018 CON CORTE A ENERO 31 DE 2019 UE-3501-01-000 GESTIÓN GENERAL </t>
  </si>
  <si>
    <t xml:space="preserve">UNIDAD EJECUTORA 35-01-01-000 GESTIÓN GENERAL </t>
  </si>
  <si>
    <t xml:space="preserve">                    Parte 9 Sistema Integrado de Información Financiera-SIIF NACIÓN y se establecen otras disposiciones"</t>
  </si>
  <si>
    <r>
      <rPr>
        <b/>
        <sz val="7"/>
        <rFont val="Arial"/>
        <family val="2"/>
      </rPr>
      <t>Nota 3</t>
    </r>
    <r>
      <rPr>
        <sz val="7"/>
        <rFont val="Arial"/>
        <family val="2"/>
      </rPr>
      <t>: Decreto No. 412 del 2 de marzo de 2018 "Por el cual se modifica parcialmente el Decreto 1068 de 2015 en el libro 2 Régimen reglamentario del sector hacienda y crédito público, Parte 8 del Régimen Presupuestal,</t>
    </r>
  </si>
  <si>
    <r>
      <rPr>
        <b/>
        <sz val="7"/>
        <rFont val="Arial"/>
        <family val="2"/>
      </rPr>
      <t>Nota 4</t>
    </r>
    <r>
      <rPr>
        <sz val="7"/>
        <rFont val="Arial"/>
        <family val="2"/>
      </rPr>
      <t xml:space="preserve">: Resolución 0010 del 7 de marzo de 2018 " Por la cual se establece el Catálogo de Clasificación Presupuestal y se dictan otras disposiciones para su administración"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</si>
</sst>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Arial"/>
      <family val="2"/>
    </font>
    <font>
      <b/>
      <sz val="9"/>
      <color rgb="FF000000"/>
      <name val="Times New Roman"/>
      <family val="1"/>
    </font>
    <font>
      <sz val="8"/>
      <name val="Arial"/>
      <family val="2"/>
    </font>
    <font>
      <b/>
      <sz val="8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7"/>
      <name val="Arial"/>
      <family val="2"/>
    </font>
    <font>
      <sz val="7"/>
      <name val="Calibri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3">
    <xf numFmtId="0" fontId="1" fillId="0" borderId="0" xfId="0" applyFont="1" applyFill="1" applyBorder="1"/>
    <xf numFmtId="164" fontId="2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10" fontId="4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Continuous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 readingOrder="1"/>
    </xf>
    <xf numFmtId="0" fontId="9" fillId="3" borderId="1" xfId="0" applyNumberFormat="1" applyFont="1" applyFill="1" applyBorder="1" applyAlignment="1">
      <alignment horizontal="left" vertical="center" wrapText="1" readingOrder="1"/>
    </xf>
    <xf numFmtId="164" fontId="9" fillId="3" borderId="1" xfId="0" applyNumberFormat="1" applyFont="1" applyFill="1" applyBorder="1" applyAlignment="1">
      <alignment horizontal="right" vertical="center" wrapText="1" readingOrder="1"/>
    </xf>
    <xf numFmtId="165" fontId="8" fillId="3" borderId="1" xfId="0" applyNumberFormat="1" applyFont="1" applyFill="1" applyBorder="1" applyAlignment="1">
      <alignment horizontal="right" vertical="center" wrapText="1"/>
    </xf>
    <xf numFmtId="10" fontId="8" fillId="3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/>
    <xf numFmtId="165" fontId="10" fillId="0" borderId="0" xfId="0" applyNumberFormat="1" applyFont="1" applyFill="1" applyBorder="1" applyAlignment="1">
      <alignment horizontal="right" vertical="center" wrapText="1"/>
    </xf>
    <xf numFmtId="0" fontId="2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right" vertical="center" wrapText="1" readingOrder="1"/>
    </xf>
    <xf numFmtId="165" fontId="4" fillId="3" borderId="1" xfId="0" applyNumberFormat="1" applyFont="1" applyFill="1" applyBorder="1" applyAlignment="1">
      <alignment horizontal="right" vertical="center" wrapText="1"/>
    </xf>
    <xf numFmtId="10" fontId="4" fillId="3" borderId="1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6"/>
  <sheetViews>
    <sheetView showGridLines="0" tabSelected="1" topLeftCell="A43" workbookViewId="0">
      <selection activeCell="I56" sqref="I56"/>
    </sheetView>
  </sheetViews>
  <sheetFormatPr baseColWidth="10" defaultRowHeight="15" x14ac:dyDescent="0.25"/>
  <cols>
    <col min="1" max="1" width="4.42578125" customWidth="1"/>
    <col min="2" max="2" width="4.5703125" customWidth="1"/>
    <col min="3" max="3" width="4.7109375" customWidth="1"/>
    <col min="4" max="4" width="4" customWidth="1"/>
    <col min="5" max="5" width="3.7109375" customWidth="1"/>
    <col min="6" max="6" width="7" customWidth="1"/>
    <col min="7" max="7" width="5.5703125" customWidth="1"/>
    <col min="8" max="8" width="4.28515625" customWidth="1"/>
    <col min="9" max="9" width="34" customWidth="1"/>
    <col min="10" max="12" width="18.85546875" customWidth="1"/>
    <col min="13" max="13" width="16.5703125" customWidth="1"/>
    <col min="14" max="14" width="9.7109375" customWidth="1"/>
  </cols>
  <sheetData>
    <row r="1" spans="1:14" ht="15.75" x14ac:dyDescent="0.25">
      <c r="A1" s="30" t="s">
        <v>72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.75" x14ac:dyDescent="0.25">
      <c r="A2" s="30" t="s">
        <v>76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5.75" x14ac:dyDescent="0.25">
      <c r="A3" s="30" t="s">
        <v>83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5.75" thickBot="1" x14ac:dyDescent="0.3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32" t="s">
        <v>77</v>
      </c>
      <c r="M4" s="32"/>
      <c r="N4" s="32"/>
    </row>
    <row r="5" spans="1:14" ht="42" customHeight="1" thickTop="1" thickBot="1" x14ac:dyDescent="0.3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73</v>
      </c>
      <c r="K5" s="9" t="s">
        <v>74</v>
      </c>
      <c r="L5" s="9" t="s">
        <v>75</v>
      </c>
      <c r="M5" s="10" t="s">
        <v>71</v>
      </c>
      <c r="N5" s="10" t="s">
        <v>81</v>
      </c>
    </row>
    <row r="6" spans="1:14" ht="31.5" customHeight="1" thickTop="1" thickBot="1" x14ac:dyDescent="0.3">
      <c r="A6" s="2" t="s">
        <v>9</v>
      </c>
      <c r="B6" s="2"/>
      <c r="C6" s="2"/>
      <c r="D6" s="2"/>
      <c r="E6" s="2"/>
      <c r="F6" s="2"/>
      <c r="G6" s="2"/>
      <c r="H6" s="2"/>
      <c r="I6" s="3" t="s">
        <v>66</v>
      </c>
      <c r="J6" s="8">
        <f>+J7+J11+J13</f>
        <v>11736677991.389999</v>
      </c>
      <c r="K6" s="8">
        <f>+K7+K11+K13</f>
        <v>390733618.97999996</v>
      </c>
      <c r="L6" s="8">
        <f>+L7+L11+L13</f>
        <v>390733618.97999996</v>
      </c>
      <c r="M6" s="4">
        <f>+J6-L6</f>
        <v>11345944372.41</v>
      </c>
      <c r="N6" s="7">
        <f>+L6/J6</f>
        <v>3.3291670715226339E-2</v>
      </c>
    </row>
    <row r="7" spans="1:14" ht="25.5" customHeight="1" thickTop="1" thickBot="1" x14ac:dyDescent="0.3">
      <c r="A7" s="15" t="s">
        <v>9</v>
      </c>
      <c r="B7" s="15"/>
      <c r="C7" s="15"/>
      <c r="D7" s="15"/>
      <c r="E7" s="15"/>
      <c r="F7" s="15"/>
      <c r="G7" s="15"/>
      <c r="H7" s="15"/>
      <c r="I7" s="16" t="s">
        <v>69</v>
      </c>
      <c r="J7" s="17">
        <f>+J8+J9+J10</f>
        <v>390733618.97999996</v>
      </c>
      <c r="K7" s="17">
        <f>SUM(K8:K10)</f>
        <v>390733618.97999996</v>
      </c>
      <c r="L7" s="17">
        <f>SUM(L8:L10)</f>
        <v>390733618.97999996</v>
      </c>
      <c r="M7" s="18">
        <f t="shared" ref="M7:M45" si="0">+J7-L7</f>
        <v>0</v>
      </c>
      <c r="N7" s="19">
        <f t="shared" ref="N7:N44" si="1">+L7/J7</f>
        <v>1</v>
      </c>
    </row>
    <row r="8" spans="1:14" ht="26.25" customHeight="1" thickTop="1" thickBot="1" x14ac:dyDescent="0.3">
      <c r="A8" s="2" t="s">
        <v>9</v>
      </c>
      <c r="B8" s="2" t="s">
        <v>10</v>
      </c>
      <c r="C8" s="2" t="s">
        <v>10</v>
      </c>
      <c r="D8" s="2" t="s">
        <v>10</v>
      </c>
      <c r="E8" s="2"/>
      <c r="F8" s="2" t="s">
        <v>11</v>
      </c>
      <c r="G8" s="2" t="s">
        <v>12</v>
      </c>
      <c r="H8" s="2" t="s">
        <v>13</v>
      </c>
      <c r="I8" s="3" t="s">
        <v>14</v>
      </c>
      <c r="J8" s="1">
        <v>91477726.079999998</v>
      </c>
      <c r="K8" s="1">
        <v>91477726.079999998</v>
      </c>
      <c r="L8" s="1">
        <v>91477726.079999998</v>
      </c>
      <c r="M8" s="4">
        <f t="shared" si="0"/>
        <v>0</v>
      </c>
      <c r="N8" s="7">
        <f t="shared" si="1"/>
        <v>1</v>
      </c>
    </row>
    <row r="9" spans="1:14" ht="41.25" customHeight="1" thickTop="1" thickBot="1" x14ac:dyDescent="0.3">
      <c r="A9" s="2" t="s">
        <v>9</v>
      </c>
      <c r="B9" s="2" t="s">
        <v>10</v>
      </c>
      <c r="C9" s="2" t="s">
        <v>10</v>
      </c>
      <c r="D9" s="2" t="s">
        <v>15</v>
      </c>
      <c r="E9" s="2"/>
      <c r="F9" s="2" t="s">
        <v>11</v>
      </c>
      <c r="G9" s="2" t="s">
        <v>12</v>
      </c>
      <c r="H9" s="2" t="s">
        <v>13</v>
      </c>
      <c r="I9" s="3" t="s">
        <v>16</v>
      </c>
      <c r="J9" s="1">
        <v>282092875</v>
      </c>
      <c r="K9" s="1">
        <v>282092875</v>
      </c>
      <c r="L9" s="1">
        <v>282092875</v>
      </c>
      <c r="M9" s="4">
        <f t="shared" si="0"/>
        <v>0</v>
      </c>
      <c r="N9" s="7">
        <f t="shared" si="1"/>
        <v>1</v>
      </c>
    </row>
    <row r="10" spans="1:14" ht="37.5" customHeight="1" thickTop="1" thickBot="1" x14ac:dyDescent="0.3">
      <c r="A10" s="2" t="s">
        <v>9</v>
      </c>
      <c r="B10" s="2" t="s">
        <v>10</v>
      </c>
      <c r="C10" s="2" t="s">
        <v>10</v>
      </c>
      <c r="D10" s="2" t="s">
        <v>17</v>
      </c>
      <c r="E10" s="2"/>
      <c r="F10" s="2" t="s">
        <v>11</v>
      </c>
      <c r="G10" s="2" t="s">
        <v>12</v>
      </c>
      <c r="H10" s="2" t="s">
        <v>13</v>
      </c>
      <c r="I10" s="3" t="s">
        <v>18</v>
      </c>
      <c r="J10" s="1">
        <v>17163017.899999999</v>
      </c>
      <c r="K10" s="1">
        <v>17163017.899999999</v>
      </c>
      <c r="L10" s="1">
        <v>17163017.899999999</v>
      </c>
      <c r="M10" s="4">
        <f t="shared" si="0"/>
        <v>0</v>
      </c>
      <c r="N10" s="7">
        <f t="shared" si="1"/>
        <v>1</v>
      </c>
    </row>
    <row r="11" spans="1:14" ht="27" customHeight="1" thickTop="1" thickBot="1" x14ac:dyDescent="0.3">
      <c r="A11" s="15" t="s">
        <v>9</v>
      </c>
      <c r="B11" s="15"/>
      <c r="C11" s="15"/>
      <c r="D11" s="15"/>
      <c r="E11" s="15"/>
      <c r="F11" s="15"/>
      <c r="G11" s="15"/>
      <c r="H11" s="15"/>
      <c r="I11" s="16" t="s">
        <v>67</v>
      </c>
      <c r="J11" s="17">
        <f>+J12</f>
        <v>1360547612.4100001</v>
      </c>
      <c r="K11" s="17">
        <f t="shared" ref="K11:L11" si="2">+K12</f>
        <v>0</v>
      </c>
      <c r="L11" s="17">
        <f t="shared" si="2"/>
        <v>0</v>
      </c>
      <c r="M11" s="18">
        <f t="shared" si="0"/>
        <v>1360547612.4100001</v>
      </c>
      <c r="N11" s="19">
        <f t="shared" si="1"/>
        <v>0</v>
      </c>
    </row>
    <row r="12" spans="1:14" ht="39" customHeight="1" thickTop="1" thickBot="1" x14ac:dyDescent="0.3">
      <c r="A12" s="2" t="s">
        <v>9</v>
      </c>
      <c r="B12" s="2" t="s">
        <v>15</v>
      </c>
      <c r="C12" s="2" t="s">
        <v>15</v>
      </c>
      <c r="D12" s="2"/>
      <c r="E12" s="2"/>
      <c r="F12" s="2" t="s">
        <v>11</v>
      </c>
      <c r="G12" s="2" t="s">
        <v>12</v>
      </c>
      <c r="H12" s="2" t="s">
        <v>13</v>
      </c>
      <c r="I12" s="3" t="s">
        <v>19</v>
      </c>
      <c r="J12" s="1">
        <v>1360547612.4100001</v>
      </c>
      <c r="K12" s="1">
        <v>0</v>
      </c>
      <c r="L12" s="1">
        <v>0</v>
      </c>
      <c r="M12" s="4">
        <f t="shared" si="0"/>
        <v>1360547612.4100001</v>
      </c>
      <c r="N12" s="7">
        <f t="shared" si="1"/>
        <v>0</v>
      </c>
    </row>
    <row r="13" spans="1:14" ht="27" customHeight="1" thickTop="1" thickBot="1" x14ac:dyDescent="0.3">
      <c r="A13" s="15" t="s">
        <v>9</v>
      </c>
      <c r="B13" s="15"/>
      <c r="C13" s="15"/>
      <c r="D13" s="15"/>
      <c r="E13" s="15"/>
      <c r="F13" s="15"/>
      <c r="G13" s="15"/>
      <c r="H13" s="15"/>
      <c r="I13" s="16" t="s">
        <v>70</v>
      </c>
      <c r="J13" s="17">
        <f>SUM(J14:J20)</f>
        <v>9985396760</v>
      </c>
      <c r="K13" s="17">
        <f t="shared" ref="K13:L13" si="3">SUM(K14:K20)</f>
        <v>0</v>
      </c>
      <c r="L13" s="17">
        <f t="shared" si="3"/>
        <v>0</v>
      </c>
      <c r="M13" s="18">
        <f t="shared" si="0"/>
        <v>9985396760</v>
      </c>
      <c r="N13" s="19">
        <f t="shared" si="1"/>
        <v>0</v>
      </c>
    </row>
    <row r="14" spans="1:14" ht="63.75" customHeight="1" thickTop="1" thickBot="1" x14ac:dyDescent="0.3">
      <c r="A14" s="2" t="s">
        <v>9</v>
      </c>
      <c r="B14" s="2" t="s">
        <v>17</v>
      </c>
      <c r="C14" s="2" t="s">
        <v>10</v>
      </c>
      <c r="D14" s="2" t="s">
        <v>10</v>
      </c>
      <c r="E14" s="2" t="s">
        <v>20</v>
      </c>
      <c r="F14" s="2" t="s">
        <v>11</v>
      </c>
      <c r="G14" s="2" t="s">
        <v>12</v>
      </c>
      <c r="H14" s="2" t="s">
        <v>13</v>
      </c>
      <c r="I14" s="3" t="s">
        <v>21</v>
      </c>
      <c r="J14" s="1">
        <v>300000000</v>
      </c>
      <c r="K14" s="1">
        <v>0</v>
      </c>
      <c r="L14" s="1">
        <v>0</v>
      </c>
      <c r="M14" s="4">
        <f t="shared" si="0"/>
        <v>300000000</v>
      </c>
      <c r="N14" s="7">
        <f t="shared" si="1"/>
        <v>0</v>
      </c>
    </row>
    <row r="15" spans="1:14" ht="43.5" customHeight="1" thickTop="1" thickBot="1" x14ac:dyDescent="0.3">
      <c r="A15" s="2" t="s">
        <v>9</v>
      </c>
      <c r="B15" s="2" t="s">
        <v>17</v>
      </c>
      <c r="C15" s="2" t="s">
        <v>15</v>
      </c>
      <c r="D15" s="2" t="s">
        <v>15</v>
      </c>
      <c r="E15" s="2" t="s">
        <v>22</v>
      </c>
      <c r="F15" s="2" t="s">
        <v>11</v>
      </c>
      <c r="G15" s="2" t="s">
        <v>12</v>
      </c>
      <c r="H15" s="2" t="s">
        <v>13</v>
      </c>
      <c r="I15" s="3" t="s">
        <v>23</v>
      </c>
      <c r="J15" s="1">
        <v>30435723</v>
      </c>
      <c r="K15" s="1">
        <v>0</v>
      </c>
      <c r="L15" s="1">
        <v>0</v>
      </c>
      <c r="M15" s="4">
        <f t="shared" si="0"/>
        <v>30435723</v>
      </c>
      <c r="N15" s="7">
        <f t="shared" si="1"/>
        <v>0</v>
      </c>
    </row>
    <row r="16" spans="1:14" ht="40.5" customHeight="1" thickTop="1" thickBot="1" x14ac:dyDescent="0.3">
      <c r="A16" s="2" t="s">
        <v>9</v>
      </c>
      <c r="B16" s="2" t="s">
        <v>17</v>
      </c>
      <c r="C16" s="2" t="s">
        <v>15</v>
      </c>
      <c r="D16" s="2" t="s">
        <v>15</v>
      </c>
      <c r="E16" s="2" t="s">
        <v>24</v>
      </c>
      <c r="F16" s="2" t="s">
        <v>11</v>
      </c>
      <c r="G16" s="2" t="s">
        <v>12</v>
      </c>
      <c r="H16" s="2" t="s">
        <v>13</v>
      </c>
      <c r="I16" s="3" t="s">
        <v>25</v>
      </c>
      <c r="J16" s="1">
        <v>92511332</v>
      </c>
      <c r="K16" s="1">
        <v>0</v>
      </c>
      <c r="L16" s="1">
        <v>0</v>
      </c>
      <c r="M16" s="4">
        <f t="shared" si="0"/>
        <v>92511332</v>
      </c>
      <c r="N16" s="7">
        <f t="shared" si="1"/>
        <v>0</v>
      </c>
    </row>
    <row r="17" spans="1:14" ht="38.25" customHeight="1" thickTop="1" thickBot="1" x14ac:dyDescent="0.3">
      <c r="A17" s="2" t="s">
        <v>9</v>
      </c>
      <c r="B17" s="2" t="s">
        <v>17</v>
      </c>
      <c r="C17" s="2" t="s">
        <v>15</v>
      </c>
      <c r="D17" s="2" t="s">
        <v>15</v>
      </c>
      <c r="E17" s="2" t="s">
        <v>26</v>
      </c>
      <c r="F17" s="2" t="s">
        <v>11</v>
      </c>
      <c r="G17" s="2" t="s">
        <v>12</v>
      </c>
      <c r="H17" s="2" t="s">
        <v>13</v>
      </c>
      <c r="I17" s="3" t="s">
        <v>27</v>
      </c>
      <c r="J17" s="1">
        <v>364214880</v>
      </c>
      <c r="K17" s="1">
        <v>0</v>
      </c>
      <c r="L17" s="1">
        <v>0</v>
      </c>
      <c r="M17" s="4">
        <f t="shared" si="0"/>
        <v>364214880</v>
      </c>
      <c r="N17" s="7">
        <f t="shared" si="1"/>
        <v>0</v>
      </c>
    </row>
    <row r="18" spans="1:14" ht="32.25" customHeight="1" thickTop="1" thickBot="1" x14ac:dyDescent="0.3">
      <c r="A18" s="2" t="s">
        <v>9</v>
      </c>
      <c r="B18" s="2" t="s">
        <v>17</v>
      </c>
      <c r="C18" s="2" t="s">
        <v>15</v>
      </c>
      <c r="D18" s="2" t="s">
        <v>15</v>
      </c>
      <c r="E18" s="2" t="s">
        <v>28</v>
      </c>
      <c r="F18" s="2" t="s">
        <v>11</v>
      </c>
      <c r="G18" s="2" t="s">
        <v>12</v>
      </c>
      <c r="H18" s="2" t="s">
        <v>13</v>
      </c>
      <c r="I18" s="3" t="s">
        <v>29</v>
      </c>
      <c r="J18" s="1">
        <v>5598165900</v>
      </c>
      <c r="K18" s="1">
        <v>0</v>
      </c>
      <c r="L18" s="1">
        <v>0</v>
      </c>
      <c r="M18" s="4">
        <f t="shared" si="0"/>
        <v>5598165900</v>
      </c>
      <c r="N18" s="7">
        <f t="shared" si="1"/>
        <v>0</v>
      </c>
    </row>
    <row r="19" spans="1:14" ht="48" customHeight="1" thickTop="1" thickBot="1" x14ac:dyDescent="0.3">
      <c r="A19" s="2" t="s">
        <v>9</v>
      </c>
      <c r="B19" s="2" t="s">
        <v>17</v>
      </c>
      <c r="C19" s="2" t="s">
        <v>15</v>
      </c>
      <c r="D19" s="2" t="s">
        <v>15</v>
      </c>
      <c r="E19" s="2" t="s">
        <v>30</v>
      </c>
      <c r="F19" s="2" t="s">
        <v>11</v>
      </c>
      <c r="G19" s="2" t="s">
        <v>12</v>
      </c>
      <c r="H19" s="2" t="s">
        <v>13</v>
      </c>
      <c r="I19" s="3" t="s">
        <v>31</v>
      </c>
      <c r="J19" s="1">
        <v>2355068925</v>
      </c>
      <c r="K19" s="1">
        <v>0</v>
      </c>
      <c r="L19" s="1">
        <v>0</v>
      </c>
      <c r="M19" s="4">
        <f t="shared" si="0"/>
        <v>2355068925</v>
      </c>
      <c r="N19" s="7">
        <f t="shared" si="1"/>
        <v>0</v>
      </c>
    </row>
    <row r="20" spans="1:14" ht="42" customHeight="1" thickTop="1" thickBot="1" x14ac:dyDescent="0.3">
      <c r="A20" s="2" t="s">
        <v>9</v>
      </c>
      <c r="B20" s="2" t="s">
        <v>17</v>
      </c>
      <c r="C20" s="2" t="s">
        <v>17</v>
      </c>
      <c r="D20" s="2" t="s">
        <v>32</v>
      </c>
      <c r="E20" s="2" t="s">
        <v>33</v>
      </c>
      <c r="F20" s="2" t="s">
        <v>11</v>
      </c>
      <c r="G20" s="2" t="s">
        <v>12</v>
      </c>
      <c r="H20" s="2" t="s">
        <v>13</v>
      </c>
      <c r="I20" s="3" t="s">
        <v>34</v>
      </c>
      <c r="J20" s="1">
        <v>1245000000</v>
      </c>
      <c r="K20" s="1">
        <v>0</v>
      </c>
      <c r="L20" s="1">
        <v>0</v>
      </c>
      <c r="M20" s="4">
        <f t="shared" si="0"/>
        <v>1245000000</v>
      </c>
      <c r="N20" s="7">
        <f t="shared" si="1"/>
        <v>0</v>
      </c>
    </row>
    <row r="21" spans="1:14" ht="40.5" customHeight="1" thickTop="1" thickBot="1" x14ac:dyDescent="0.3">
      <c r="A21" s="15" t="s">
        <v>35</v>
      </c>
      <c r="B21" s="15"/>
      <c r="C21" s="15"/>
      <c r="D21" s="15"/>
      <c r="E21" s="15"/>
      <c r="F21" s="15"/>
      <c r="G21" s="15"/>
      <c r="H21" s="15"/>
      <c r="I21" s="16" t="s">
        <v>68</v>
      </c>
      <c r="J21" s="17">
        <f>SUM(J22:J44)</f>
        <v>65786656354.190002</v>
      </c>
      <c r="K21" s="17">
        <f t="shared" ref="K21:L21" si="4">SUM(K22:K44)</f>
        <v>0</v>
      </c>
      <c r="L21" s="17">
        <f t="shared" si="4"/>
        <v>0</v>
      </c>
      <c r="M21" s="18">
        <f t="shared" si="0"/>
        <v>65786656354.190002</v>
      </c>
      <c r="N21" s="19">
        <f t="shared" si="1"/>
        <v>0</v>
      </c>
    </row>
    <row r="22" spans="1:14" ht="93" customHeight="1" thickTop="1" thickBot="1" x14ac:dyDescent="0.3">
      <c r="A22" s="2" t="s">
        <v>35</v>
      </c>
      <c r="B22" s="2" t="s">
        <v>36</v>
      </c>
      <c r="C22" s="2" t="s">
        <v>37</v>
      </c>
      <c r="D22" s="2" t="s">
        <v>38</v>
      </c>
      <c r="E22" s="2"/>
      <c r="F22" s="2" t="s">
        <v>11</v>
      </c>
      <c r="G22" s="2" t="s">
        <v>12</v>
      </c>
      <c r="H22" s="2" t="s">
        <v>13</v>
      </c>
      <c r="I22" s="3" t="s">
        <v>39</v>
      </c>
      <c r="J22" s="1">
        <v>184236683.66999999</v>
      </c>
      <c r="K22" s="1">
        <v>0</v>
      </c>
      <c r="L22" s="1">
        <v>0</v>
      </c>
      <c r="M22" s="4">
        <f t="shared" si="0"/>
        <v>184236683.66999999</v>
      </c>
      <c r="N22" s="7">
        <f t="shared" si="1"/>
        <v>0</v>
      </c>
    </row>
    <row r="23" spans="1:14" ht="68.25" customHeight="1" thickTop="1" thickBot="1" x14ac:dyDescent="0.3">
      <c r="A23" s="2" t="s">
        <v>35</v>
      </c>
      <c r="B23" s="2" t="s">
        <v>40</v>
      </c>
      <c r="C23" s="2" t="s">
        <v>37</v>
      </c>
      <c r="D23" s="2" t="s">
        <v>41</v>
      </c>
      <c r="E23" s="2"/>
      <c r="F23" s="2" t="s">
        <v>11</v>
      </c>
      <c r="G23" s="2" t="s">
        <v>12</v>
      </c>
      <c r="H23" s="2" t="s">
        <v>13</v>
      </c>
      <c r="I23" s="3" t="s">
        <v>42</v>
      </c>
      <c r="J23" s="1">
        <v>0</v>
      </c>
      <c r="K23" s="1">
        <v>0</v>
      </c>
      <c r="L23" s="1">
        <v>0</v>
      </c>
      <c r="M23" s="4">
        <f t="shared" si="0"/>
        <v>0</v>
      </c>
      <c r="N23" s="7">
        <v>0</v>
      </c>
    </row>
    <row r="24" spans="1:14" ht="61.5" customHeight="1" thickTop="1" thickBot="1" x14ac:dyDescent="0.3">
      <c r="A24" s="2" t="s">
        <v>35</v>
      </c>
      <c r="B24" s="2" t="s">
        <v>40</v>
      </c>
      <c r="C24" s="2" t="s">
        <v>37</v>
      </c>
      <c r="D24" s="2" t="s">
        <v>41</v>
      </c>
      <c r="E24" s="2"/>
      <c r="F24" s="2" t="s">
        <v>11</v>
      </c>
      <c r="G24" s="2" t="s">
        <v>43</v>
      </c>
      <c r="H24" s="2" t="s">
        <v>13</v>
      </c>
      <c r="I24" s="3" t="s">
        <v>42</v>
      </c>
      <c r="J24" s="1">
        <v>2000000000</v>
      </c>
      <c r="K24" s="1">
        <v>0</v>
      </c>
      <c r="L24" s="1">
        <v>0</v>
      </c>
      <c r="M24" s="4">
        <f t="shared" si="0"/>
        <v>2000000000</v>
      </c>
      <c r="N24" s="7">
        <f t="shared" si="1"/>
        <v>0</v>
      </c>
    </row>
    <row r="25" spans="1:14" ht="48.75" customHeight="1" thickTop="1" thickBot="1" x14ac:dyDescent="0.3">
      <c r="A25" s="2" t="s">
        <v>35</v>
      </c>
      <c r="B25" s="2" t="s">
        <v>40</v>
      </c>
      <c r="C25" s="2" t="s">
        <v>37</v>
      </c>
      <c r="D25" s="2" t="s">
        <v>38</v>
      </c>
      <c r="E25" s="2"/>
      <c r="F25" s="2" t="s">
        <v>11</v>
      </c>
      <c r="G25" s="2" t="s">
        <v>12</v>
      </c>
      <c r="H25" s="2" t="s">
        <v>13</v>
      </c>
      <c r="I25" s="3" t="s">
        <v>44</v>
      </c>
      <c r="J25" s="1">
        <v>43837048434</v>
      </c>
      <c r="K25" s="1">
        <v>0</v>
      </c>
      <c r="L25" s="1">
        <v>0</v>
      </c>
      <c r="M25" s="4">
        <f t="shared" si="0"/>
        <v>43837048434</v>
      </c>
      <c r="N25" s="7">
        <f t="shared" si="1"/>
        <v>0</v>
      </c>
    </row>
    <row r="26" spans="1:14" ht="65.25" customHeight="1" thickTop="1" thickBot="1" x14ac:dyDescent="0.3">
      <c r="A26" s="2" t="s">
        <v>35</v>
      </c>
      <c r="B26" s="2" t="s">
        <v>40</v>
      </c>
      <c r="C26" s="2" t="s">
        <v>37</v>
      </c>
      <c r="D26" s="2" t="s">
        <v>45</v>
      </c>
      <c r="E26" s="2"/>
      <c r="F26" s="2" t="s">
        <v>11</v>
      </c>
      <c r="G26" s="2" t="s">
        <v>12</v>
      </c>
      <c r="H26" s="2" t="s">
        <v>13</v>
      </c>
      <c r="I26" s="3" t="s">
        <v>46</v>
      </c>
      <c r="J26" s="1">
        <v>588288253</v>
      </c>
      <c r="K26" s="1">
        <v>0</v>
      </c>
      <c r="L26" s="1">
        <v>0</v>
      </c>
      <c r="M26" s="4">
        <f t="shared" si="0"/>
        <v>588288253</v>
      </c>
      <c r="N26" s="7">
        <f t="shared" si="1"/>
        <v>0</v>
      </c>
    </row>
    <row r="27" spans="1:14" ht="52.5" customHeight="1" thickTop="1" thickBot="1" x14ac:dyDescent="0.3">
      <c r="A27" s="2" t="s">
        <v>35</v>
      </c>
      <c r="B27" s="2" t="s">
        <v>40</v>
      </c>
      <c r="C27" s="2" t="s">
        <v>37</v>
      </c>
      <c r="D27" s="2" t="s">
        <v>45</v>
      </c>
      <c r="E27" s="2"/>
      <c r="F27" s="2" t="s">
        <v>11</v>
      </c>
      <c r="G27" s="2" t="s">
        <v>43</v>
      </c>
      <c r="H27" s="2" t="s">
        <v>13</v>
      </c>
      <c r="I27" s="3" t="s">
        <v>46</v>
      </c>
      <c r="J27" s="1">
        <v>1258422249</v>
      </c>
      <c r="K27" s="1">
        <v>0</v>
      </c>
      <c r="L27" s="1">
        <v>0</v>
      </c>
      <c r="M27" s="4">
        <f t="shared" si="0"/>
        <v>1258422249</v>
      </c>
      <c r="N27" s="7">
        <f t="shared" si="1"/>
        <v>0</v>
      </c>
    </row>
    <row r="28" spans="1:14" ht="81.75" customHeight="1" thickTop="1" thickBot="1" x14ac:dyDescent="0.3">
      <c r="A28" s="2" t="s">
        <v>35</v>
      </c>
      <c r="B28" s="2" t="s">
        <v>40</v>
      </c>
      <c r="C28" s="2" t="s">
        <v>37</v>
      </c>
      <c r="D28" s="2" t="s">
        <v>47</v>
      </c>
      <c r="E28" s="2"/>
      <c r="F28" s="2" t="s">
        <v>11</v>
      </c>
      <c r="G28" s="2" t="s">
        <v>12</v>
      </c>
      <c r="H28" s="2" t="s">
        <v>13</v>
      </c>
      <c r="I28" s="3" t="s">
        <v>48</v>
      </c>
      <c r="J28" s="1">
        <v>110756462</v>
      </c>
      <c r="K28" s="1">
        <v>0</v>
      </c>
      <c r="L28" s="1">
        <v>0</v>
      </c>
      <c r="M28" s="4">
        <f t="shared" si="0"/>
        <v>110756462</v>
      </c>
      <c r="N28" s="7">
        <f t="shared" si="1"/>
        <v>0</v>
      </c>
    </row>
    <row r="29" spans="1:14" ht="68.25" customHeight="1" thickTop="1" thickBot="1" x14ac:dyDescent="0.3">
      <c r="A29" s="2" t="s">
        <v>35</v>
      </c>
      <c r="B29" s="2" t="s">
        <v>40</v>
      </c>
      <c r="C29" s="2" t="s">
        <v>37</v>
      </c>
      <c r="D29" s="2" t="s">
        <v>43</v>
      </c>
      <c r="E29" s="2"/>
      <c r="F29" s="2" t="s">
        <v>11</v>
      </c>
      <c r="G29" s="2" t="s">
        <v>12</v>
      </c>
      <c r="H29" s="2" t="s">
        <v>13</v>
      </c>
      <c r="I29" s="3" t="s">
        <v>49</v>
      </c>
      <c r="J29" s="1">
        <v>1601724068</v>
      </c>
      <c r="K29" s="1">
        <v>0</v>
      </c>
      <c r="L29" s="1">
        <v>0</v>
      </c>
      <c r="M29" s="4">
        <f t="shared" si="0"/>
        <v>1601724068</v>
      </c>
      <c r="N29" s="7">
        <f t="shared" si="1"/>
        <v>0</v>
      </c>
    </row>
    <row r="30" spans="1:14" ht="68.25" customHeight="1" thickTop="1" thickBot="1" x14ac:dyDescent="0.3">
      <c r="A30" s="2" t="s">
        <v>35</v>
      </c>
      <c r="B30" s="2" t="s">
        <v>40</v>
      </c>
      <c r="C30" s="2" t="s">
        <v>37</v>
      </c>
      <c r="D30" s="2" t="s">
        <v>43</v>
      </c>
      <c r="E30" s="2"/>
      <c r="F30" s="2" t="s">
        <v>11</v>
      </c>
      <c r="G30" s="2" t="s">
        <v>43</v>
      </c>
      <c r="H30" s="2" t="s">
        <v>13</v>
      </c>
      <c r="I30" s="3" t="s">
        <v>49</v>
      </c>
      <c r="J30" s="1">
        <v>5355447198</v>
      </c>
      <c r="K30" s="1">
        <v>0</v>
      </c>
      <c r="L30" s="1">
        <v>0</v>
      </c>
      <c r="M30" s="4">
        <f t="shared" si="0"/>
        <v>5355447198</v>
      </c>
      <c r="N30" s="7">
        <f t="shared" si="1"/>
        <v>0</v>
      </c>
    </row>
    <row r="31" spans="1:14" ht="58.5" customHeight="1" thickTop="1" thickBot="1" x14ac:dyDescent="0.3">
      <c r="A31" s="2" t="s">
        <v>35</v>
      </c>
      <c r="B31" s="2" t="s">
        <v>40</v>
      </c>
      <c r="C31" s="2" t="s">
        <v>37</v>
      </c>
      <c r="D31" s="2" t="s">
        <v>50</v>
      </c>
      <c r="E31" s="2"/>
      <c r="F31" s="2" t="s">
        <v>11</v>
      </c>
      <c r="G31" s="2" t="s">
        <v>12</v>
      </c>
      <c r="H31" s="2" t="s">
        <v>13</v>
      </c>
      <c r="I31" s="3" t="s">
        <v>51</v>
      </c>
      <c r="J31" s="1">
        <v>180302603.80000001</v>
      </c>
      <c r="K31" s="1">
        <v>0</v>
      </c>
      <c r="L31" s="1">
        <v>0</v>
      </c>
      <c r="M31" s="4">
        <f t="shared" si="0"/>
        <v>180302603.80000001</v>
      </c>
      <c r="N31" s="7">
        <f t="shared" si="1"/>
        <v>0</v>
      </c>
    </row>
    <row r="32" spans="1:14" ht="65.25" customHeight="1" thickTop="1" thickBot="1" x14ac:dyDescent="0.3">
      <c r="A32" s="2" t="s">
        <v>35</v>
      </c>
      <c r="B32" s="2" t="s">
        <v>40</v>
      </c>
      <c r="C32" s="2" t="s">
        <v>37</v>
      </c>
      <c r="D32" s="2" t="s">
        <v>50</v>
      </c>
      <c r="E32" s="2"/>
      <c r="F32" s="2" t="s">
        <v>11</v>
      </c>
      <c r="G32" s="2" t="s">
        <v>43</v>
      </c>
      <c r="H32" s="2" t="s">
        <v>13</v>
      </c>
      <c r="I32" s="3" t="s">
        <v>51</v>
      </c>
      <c r="J32" s="1">
        <v>197399827.5</v>
      </c>
      <c r="K32" s="1">
        <v>0</v>
      </c>
      <c r="L32" s="1">
        <v>0</v>
      </c>
      <c r="M32" s="4">
        <f t="shared" si="0"/>
        <v>197399827.5</v>
      </c>
      <c r="N32" s="7">
        <f t="shared" si="1"/>
        <v>0</v>
      </c>
    </row>
    <row r="33" spans="1:24" ht="66.75" customHeight="1" thickTop="1" thickBot="1" x14ac:dyDescent="0.3">
      <c r="A33" s="2" t="s">
        <v>35</v>
      </c>
      <c r="B33" s="2" t="s">
        <v>40</v>
      </c>
      <c r="C33" s="2" t="s">
        <v>37</v>
      </c>
      <c r="D33" s="2" t="s">
        <v>52</v>
      </c>
      <c r="E33" s="2"/>
      <c r="F33" s="2" t="s">
        <v>11</v>
      </c>
      <c r="G33" s="2" t="s">
        <v>12</v>
      </c>
      <c r="H33" s="2" t="s">
        <v>13</v>
      </c>
      <c r="I33" s="3" t="s">
        <v>53</v>
      </c>
      <c r="J33" s="1">
        <v>435258826</v>
      </c>
      <c r="K33" s="1">
        <v>0</v>
      </c>
      <c r="L33" s="1">
        <v>0</v>
      </c>
      <c r="M33" s="4">
        <f t="shared" si="0"/>
        <v>435258826</v>
      </c>
      <c r="N33" s="7">
        <f t="shared" si="1"/>
        <v>0</v>
      </c>
    </row>
    <row r="34" spans="1:24" ht="66" customHeight="1" thickTop="1" thickBot="1" x14ac:dyDescent="0.3">
      <c r="A34" s="2" t="s">
        <v>35</v>
      </c>
      <c r="B34" s="2" t="s">
        <v>40</v>
      </c>
      <c r="C34" s="2" t="s">
        <v>37</v>
      </c>
      <c r="D34" s="2" t="s">
        <v>52</v>
      </c>
      <c r="E34" s="2"/>
      <c r="F34" s="2" t="s">
        <v>11</v>
      </c>
      <c r="G34" s="2" t="s">
        <v>43</v>
      </c>
      <c r="H34" s="2" t="s">
        <v>13</v>
      </c>
      <c r="I34" s="3" t="s">
        <v>53</v>
      </c>
      <c r="J34" s="1">
        <v>3849979365.5</v>
      </c>
      <c r="K34" s="1">
        <v>0</v>
      </c>
      <c r="L34" s="1">
        <v>0</v>
      </c>
      <c r="M34" s="4">
        <f t="shared" si="0"/>
        <v>3849979365.5</v>
      </c>
      <c r="N34" s="7">
        <f t="shared" si="1"/>
        <v>0</v>
      </c>
    </row>
    <row r="35" spans="1:24" ht="65.25" customHeight="1" thickTop="1" thickBot="1" x14ac:dyDescent="0.3">
      <c r="A35" s="2" t="s">
        <v>35</v>
      </c>
      <c r="B35" s="2" t="s">
        <v>40</v>
      </c>
      <c r="C35" s="2" t="s">
        <v>37</v>
      </c>
      <c r="D35" s="2" t="s">
        <v>54</v>
      </c>
      <c r="E35" s="2"/>
      <c r="F35" s="2" t="s">
        <v>11</v>
      </c>
      <c r="G35" s="2" t="s">
        <v>12</v>
      </c>
      <c r="H35" s="2" t="s">
        <v>13</v>
      </c>
      <c r="I35" s="3" t="s">
        <v>55</v>
      </c>
      <c r="J35" s="1">
        <v>112478926</v>
      </c>
      <c r="K35" s="1">
        <v>0</v>
      </c>
      <c r="L35" s="1">
        <v>0</v>
      </c>
      <c r="M35" s="4">
        <f t="shared" si="0"/>
        <v>112478926</v>
      </c>
      <c r="N35" s="7">
        <f t="shared" si="1"/>
        <v>0</v>
      </c>
    </row>
    <row r="36" spans="1:24" ht="63" customHeight="1" thickTop="1" thickBot="1" x14ac:dyDescent="0.3">
      <c r="A36" s="2" t="s">
        <v>35</v>
      </c>
      <c r="B36" s="2" t="s">
        <v>40</v>
      </c>
      <c r="C36" s="2" t="s">
        <v>37</v>
      </c>
      <c r="D36" s="2" t="s">
        <v>54</v>
      </c>
      <c r="E36" s="2"/>
      <c r="F36" s="2" t="s">
        <v>11</v>
      </c>
      <c r="G36" s="2" t="s">
        <v>43</v>
      </c>
      <c r="H36" s="2" t="s">
        <v>13</v>
      </c>
      <c r="I36" s="3" t="s">
        <v>55</v>
      </c>
      <c r="J36" s="1">
        <v>168113840.80000001</v>
      </c>
      <c r="K36" s="1">
        <v>0</v>
      </c>
      <c r="L36" s="1">
        <v>0</v>
      </c>
      <c r="M36" s="4">
        <f t="shared" si="0"/>
        <v>168113840.80000001</v>
      </c>
      <c r="N36" s="7">
        <f t="shared" si="1"/>
        <v>0</v>
      </c>
    </row>
    <row r="37" spans="1:24" ht="82.5" customHeight="1" thickTop="1" thickBot="1" x14ac:dyDescent="0.3">
      <c r="A37" s="2" t="s">
        <v>35</v>
      </c>
      <c r="B37" s="2" t="s">
        <v>40</v>
      </c>
      <c r="C37" s="2" t="s">
        <v>37</v>
      </c>
      <c r="D37" s="2" t="s">
        <v>56</v>
      </c>
      <c r="E37" s="2"/>
      <c r="F37" s="2" t="s">
        <v>11</v>
      </c>
      <c r="G37" s="2" t="s">
        <v>12</v>
      </c>
      <c r="H37" s="2" t="s">
        <v>13</v>
      </c>
      <c r="I37" s="3" t="s">
        <v>57</v>
      </c>
      <c r="J37" s="1">
        <v>2000000000</v>
      </c>
      <c r="K37" s="1">
        <v>0</v>
      </c>
      <c r="L37" s="1">
        <v>0</v>
      </c>
      <c r="M37" s="4">
        <f t="shared" si="0"/>
        <v>2000000000</v>
      </c>
      <c r="N37" s="7">
        <f t="shared" si="1"/>
        <v>0</v>
      </c>
    </row>
    <row r="38" spans="1:24" ht="81" customHeight="1" thickTop="1" thickBot="1" x14ac:dyDescent="0.3">
      <c r="A38" s="2" t="s">
        <v>35</v>
      </c>
      <c r="B38" s="2" t="s">
        <v>40</v>
      </c>
      <c r="C38" s="2" t="s">
        <v>37</v>
      </c>
      <c r="D38" s="2" t="s">
        <v>56</v>
      </c>
      <c r="E38" s="2"/>
      <c r="F38" s="2" t="s">
        <v>11</v>
      </c>
      <c r="G38" s="2" t="s">
        <v>43</v>
      </c>
      <c r="H38" s="2" t="s">
        <v>13</v>
      </c>
      <c r="I38" s="3" t="s">
        <v>57</v>
      </c>
      <c r="J38" s="1">
        <v>2913762571.25</v>
      </c>
      <c r="K38" s="1">
        <v>0</v>
      </c>
      <c r="L38" s="1">
        <v>0</v>
      </c>
      <c r="M38" s="4">
        <f t="shared" si="0"/>
        <v>2913762571.25</v>
      </c>
      <c r="N38" s="7">
        <f t="shared" si="1"/>
        <v>0</v>
      </c>
    </row>
    <row r="39" spans="1:24" ht="68.25" customHeight="1" thickTop="1" thickBot="1" x14ac:dyDescent="0.3">
      <c r="A39" s="2" t="s">
        <v>35</v>
      </c>
      <c r="B39" s="2" t="s">
        <v>58</v>
      </c>
      <c r="C39" s="2" t="s">
        <v>37</v>
      </c>
      <c r="D39" s="2" t="s">
        <v>41</v>
      </c>
      <c r="E39" s="2"/>
      <c r="F39" s="2" t="s">
        <v>11</v>
      </c>
      <c r="G39" s="2" t="s">
        <v>12</v>
      </c>
      <c r="H39" s="2" t="s">
        <v>13</v>
      </c>
      <c r="I39" s="3" t="s">
        <v>59</v>
      </c>
      <c r="J39" s="1">
        <v>7813617</v>
      </c>
      <c r="K39" s="1">
        <v>0</v>
      </c>
      <c r="L39" s="1">
        <v>0</v>
      </c>
      <c r="M39" s="4">
        <f t="shared" si="0"/>
        <v>7813617</v>
      </c>
      <c r="N39" s="7">
        <f t="shared" si="1"/>
        <v>0</v>
      </c>
    </row>
    <row r="40" spans="1:24" ht="75.75" customHeight="1" thickTop="1" thickBot="1" x14ac:dyDescent="0.3">
      <c r="A40" s="2" t="s">
        <v>35</v>
      </c>
      <c r="B40" s="2" t="s">
        <v>58</v>
      </c>
      <c r="C40" s="2" t="s">
        <v>37</v>
      </c>
      <c r="D40" s="2" t="s">
        <v>38</v>
      </c>
      <c r="E40" s="2"/>
      <c r="F40" s="2" t="s">
        <v>11</v>
      </c>
      <c r="G40" s="2" t="s">
        <v>12</v>
      </c>
      <c r="H40" s="2" t="s">
        <v>13</v>
      </c>
      <c r="I40" s="3" t="s">
        <v>60</v>
      </c>
      <c r="J40" s="1">
        <v>2795208</v>
      </c>
      <c r="K40" s="1">
        <v>0</v>
      </c>
      <c r="L40" s="1">
        <v>0</v>
      </c>
      <c r="M40" s="4">
        <f t="shared" si="0"/>
        <v>2795208</v>
      </c>
      <c r="N40" s="7">
        <f t="shared" si="1"/>
        <v>0</v>
      </c>
    </row>
    <row r="41" spans="1:24" ht="67.5" customHeight="1" thickTop="1" thickBot="1" x14ac:dyDescent="0.3">
      <c r="A41" s="2" t="s">
        <v>35</v>
      </c>
      <c r="B41" s="2" t="s">
        <v>58</v>
      </c>
      <c r="C41" s="2" t="s">
        <v>37</v>
      </c>
      <c r="D41" s="2" t="s">
        <v>61</v>
      </c>
      <c r="E41" s="2"/>
      <c r="F41" s="2" t="s">
        <v>11</v>
      </c>
      <c r="G41" s="2" t="s">
        <v>12</v>
      </c>
      <c r="H41" s="2" t="s">
        <v>13</v>
      </c>
      <c r="I41" s="3" t="s">
        <v>62</v>
      </c>
      <c r="J41" s="1">
        <v>22996987</v>
      </c>
      <c r="K41" s="1">
        <v>0</v>
      </c>
      <c r="L41" s="1">
        <v>0</v>
      </c>
      <c r="M41" s="4">
        <f t="shared" si="0"/>
        <v>22996987</v>
      </c>
      <c r="N41" s="7">
        <f t="shared" si="1"/>
        <v>0</v>
      </c>
    </row>
    <row r="42" spans="1:24" ht="84" customHeight="1" thickTop="1" thickBot="1" x14ac:dyDescent="0.3">
      <c r="A42" s="2" t="s">
        <v>35</v>
      </c>
      <c r="B42" s="2" t="s">
        <v>63</v>
      </c>
      <c r="C42" s="2" t="s">
        <v>37</v>
      </c>
      <c r="D42" s="2" t="s">
        <v>41</v>
      </c>
      <c r="E42" s="2"/>
      <c r="F42" s="2" t="s">
        <v>11</v>
      </c>
      <c r="G42" s="2" t="s">
        <v>12</v>
      </c>
      <c r="H42" s="2" t="s">
        <v>13</v>
      </c>
      <c r="I42" s="3" t="s">
        <v>64</v>
      </c>
      <c r="J42" s="1">
        <v>575316918.16999996</v>
      </c>
      <c r="K42" s="1">
        <v>0</v>
      </c>
      <c r="L42" s="1">
        <v>0</v>
      </c>
      <c r="M42" s="4">
        <f t="shared" si="0"/>
        <v>575316918.16999996</v>
      </c>
      <c r="N42" s="7">
        <f t="shared" si="1"/>
        <v>0</v>
      </c>
    </row>
    <row r="43" spans="1:24" ht="78" customHeight="1" thickTop="1" thickBot="1" x14ac:dyDescent="0.3">
      <c r="A43" s="2" t="s">
        <v>35</v>
      </c>
      <c r="B43" s="2" t="s">
        <v>63</v>
      </c>
      <c r="C43" s="2" t="s">
        <v>37</v>
      </c>
      <c r="D43" s="2" t="s">
        <v>41</v>
      </c>
      <c r="E43" s="2"/>
      <c r="F43" s="2" t="s">
        <v>11</v>
      </c>
      <c r="G43" s="2" t="s">
        <v>43</v>
      </c>
      <c r="H43" s="2" t="s">
        <v>13</v>
      </c>
      <c r="I43" s="3" t="s">
        <v>64</v>
      </c>
      <c r="J43" s="1">
        <v>98693611</v>
      </c>
      <c r="K43" s="1">
        <v>0</v>
      </c>
      <c r="L43" s="1">
        <v>0</v>
      </c>
      <c r="M43" s="4">
        <f t="shared" si="0"/>
        <v>98693611</v>
      </c>
      <c r="N43" s="7">
        <f t="shared" si="1"/>
        <v>0</v>
      </c>
    </row>
    <row r="44" spans="1:24" ht="46.5" thickTop="1" thickBot="1" x14ac:dyDescent="0.3">
      <c r="A44" s="2" t="s">
        <v>35</v>
      </c>
      <c r="B44" s="2" t="s">
        <v>63</v>
      </c>
      <c r="C44" s="2" t="s">
        <v>37</v>
      </c>
      <c r="D44" s="2" t="s">
        <v>38</v>
      </c>
      <c r="E44" s="2"/>
      <c r="F44" s="2" t="s">
        <v>11</v>
      </c>
      <c r="G44" s="2" t="s">
        <v>12</v>
      </c>
      <c r="H44" s="2" t="s">
        <v>13</v>
      </c>
      <c r="I44" s="3" t="s">
        <v>65</v>
      </c>
      <c r="J44" s="1">
        <v>285820704.5</v>
      </c>
      <c r="K44" s="1">
        <v>0</v>
      </c>
      <c r="L44" s="1">
        <v>0</v>
      </c>
      <c r="M44" s="4">
        <f t="shared" si="0"/>
        <v>285820704.5</v>
      </c>
      <c r="N44" s="7">
        <f t="shared" si="1"/>
        <v>0</v>
      </c>
    </row>
    <row r="45" spans="1:24" ht="34.5" customHeight="1" thickTop="1" thickBot="1" x14ac:dyDescent="0.3">
      <c r="A45" s="25"/>
      <c r="B45" s="25"/>
      <c r="C45" s="25"/>
      <c r="D45" s="25"/>
      <c r="E45" s="25"/>
      <c r="F45" s="25"/>
      <c r="G45" s="25"/>
      <c r="H45" s="25"/>
      <c r="I45" s="26" t="s">
        <v>82</v>
      </c>
      <c r="J45" s="27">
        <f>+J6+J21</f>
        <v>77523334345.580002</v>
      </c>
      <c r="K45" s="27">
        <f t="shared" ref="K45:L45" si="5">+K6+K21</f>
        <v>390733618.97999996</v>
      </c>
      <c r="L45" s="27">
        <f t="shared" si="5"/>
        <v>390733618.97999996</v>
      </c>
      <c r="M45" s="28">
        <f t="shared" si="0"/>
        <v>77132600726.600006</v>
      </c>
      <c r="N45" s="29">
        <f>+L45/J45</f>
        <v>5.04020656849208E-3</v>
      </c>
    </row>
    <row r="46" spans="1:24" ht="15.75" thickTop="1" x14ac:dyDescent="0.25">
      <c r="A46" s="20" t="s">
        <v>78</v>
      </c>
      <c r="B46" s="20"/>
      <c r="C46" s="20"/>
      <c r="D46" s="20"/>
      <c r="E46" s="20"/>
      <c r="F46" s="20"/>
      <c r="G46" s="20"/>
      <c r="H46" s="20"/>
      <c r="I46" s="20"/>
      <c r="J46" s="21"/>
      <c r="K46" s="21"/>
      <c r="L46" s="21"/>
      <c r="M46" s="22"/>
      <c r="N46" s="22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1:24" x14ac:dyDescent="0.25">
      <c r="A47" s="20" t="s">
        <v>79</v>
      </c>
      <c r="B47" s="20"/>
      <c r="C47" s="20"/>
      <c r="D47" s="20"/>
      <c r="E47" s="20"/>
      <c r="F47" s="20"/>
      <c r="G47" s="20"/>
      <c r="H47" s="20"/>
      <c r="I47" s="20"/>
      <c r="J47" s="21"/>
      <c r="K47" s="21"/>
      <c r="L47" s="21"/>
      <c r="M47" s="22"/>
      <c r="N47" s="22"/>
      <c r="O47" s="23"/>
      <c r="P47" s="23"/>
      <c r="Q47" s="23"/>
      <c r="R47" s="23"/>
      <c r="S47" s="23"/>
      <c r="T47" s="23"/>
      <c r="U47" s="23"/>
      <c r="V47" s="23"/>
      <c r="W47" s="23"/>
      <c r="X47" s="23"/>
    </row>
    <row r="48" spans="1:24" x14ac:dyDescent="0.25">
      <c r="A48" s="20" t="s">
        <v>80</v>
      </c>
      <c r="B48" s="20"/>
      <c r="C48" s="20"/>
      <c r="D48" s="20"/>
      <c r="E48" s="20"/>
      <c r="F48" s="20"/>
      <c r="G48" s="20"/>
      <c r="H48" s="20"/>
      <c r="I48" s="20"/>
      <c r="J48" s="21"/>
      <c r="K48" s="21"/>
      <c r="L48" s="21"/>
      <c r="M48" s="24"/>
      <c r="N48" s="22"/>
      <c r="O48" s="23"/>
      <c r="P48" s="23"/>
      <c r="Q48" s="23"/>
      <c r="R48" s="23"/>
      <c r="S48" s="23"/>
      <c r="T48" s="23"/>
      <c r="U48" s="23"/>
      <c r="V48" s="23"/>
      <c r="W48" s="23"/>
      <c r="X48" s="23"/>
    </row>
    <row r="49" spans="1:24" x14ac:dyDescent="0.25">
      <c r="A49" s="20" t="s">
        <v>85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 spans="1:24" x14ac:dyDescent="0.25">
      <c r="A50" s="20" t="s">
        <v>84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</row>
    <row r="51" spans="1:24" x14ac:dyDescent="0.25">
      <c r="A51" s="20" t="s">
        <v>86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</row>
    <row r="52" spans="1:24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2"/>
      <c r="K52" s="12"/>
      <c r="L52" s="12"/>
      <c r="M52" s="13"/>
      <c r="N52" s="13"/>
    </row>
    <row r="53" spans="1:24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2"/>
      <c r="K53" s="12"/>
      <c r="L53" s="12"/>
      <c r="M53" s="13"/>
      <c r="N53" s="13"/>
    </row>
    <row r="54" spans="1:24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2"/>
      <c r="K54" s="12"/>
      <c r="L54" s="12"/>
      <c r="M54" s="13"/>
      <c r="N54" s="13"/>
    </row>
    <row r="55" spans="1:24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2"/>
      <c r="K55" s="12"/>
      <c r="L55" s="12"/>
      <c r="M55" s="13"/>
      <c r="N55" s="13"/>
    </row>
    <row r="56" spans="1:24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2"/>
      <c r="K56" s="12"/>
      <c r="L56" s="12"/>
      <c r="M56" s="13"/>
      <c r="N56" s="13"/>
    </row>
    <row r="57" spans="1:24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2"/>
      <c r="K57" s="12"/>
      <c r="L57" s="12"/>
      <c r="M57" s="13"/>
      <c r="N57" s="13"/>
    </row>
    <row r="58" spans="1:24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2"/>
      <c r="K58" s="12"/>
      <c r="L58" s="12"/>
      <c r="M58" s="13"/>
      <c r="N58" s="13"/>
    </row>
    <row r="59" spans="1:24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2"/>
      <c r="K59" s="12"/>
      <c r="L59" s="12"/>
      <c r="M59" s="13"/>
      <c r="N59" s="13"/>
    </row>
    <row r="60" spans="1:24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2"/>
      <c r="K60" s="12"/>
      <c r="L60" s="12"/>
      <c r="M60" s="13"/>
      <c r="N60" s="13"/>
    </row>
    <row r="61" spans="1:24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2"/>
      <c r="K61" s="12"/>
      <c r="L61" s="12"/>
      <c r="M61" s="13"/>
      <c r="N61" s="13"/>
    </row>
    <row r="62" spans="1:24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2"/>
      <c r="K62" s="12"/>
      <c r="L62" s="12"/>
      <c r="M62" s="13"/>
      <c r="N62" s="13"/>
    </row>
    <row r="63" spans="1:24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2"/>
      <c r="K63" s="12"/>
      <c r="L63" s="12"/>
      <c r="M63" s="13"/>
      <c r="N63" s="13"/>
    </row>
    <row r="64" spans="1:24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2"/>
      <c r="K64" s="12"/>
      <c r="L64" s="12"/>
      <c r="M64" s="13"/>
      <c r="N64" s="13"/>
    </row>
    <row r="65" spans="1:14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2"/>
      <c r="K65" s="12"/>
      <c r="L65" s="12"/>
      <c r="M65" s="13"/>
      <c r="N65" s="13"/>
    </row>
    <row r="66" spans="1:14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2"/>
      <c r="K66" s="12"/>
      <c r="L66" s="12"/>
      <c r="M66" s="13"/>
      <c r="N66" s="13"/>
    </row>
    <row r="67" spans="1:14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2"/>
      <c r="K67" s="12"/>
      <c r="L67" s="12"/>
      <c r="M67" s="13"/>
      <c r="N67" s="13"/>
    </row>
    <row r="68" spans="1:14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4"/>
      <c r="N68" s="14"/>
    </row>
    <row r="69" spans="1:14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4"/>
      <c r="N69" s="14"/>
    </row>
    <row r="70" spans="1:14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4"/>
      <c r="N70" s="14"/>
    </row>
    <row r="71" spans="1:14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4"/>
      <c r="N71" s="14"/>
    </row>
    <row r="72" spans="1:14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4"/>
      <c r="N72" s="14"/>
    </row>
    <row r="73" spans="1:14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4"/>
      <c r="N73" s="14"/>
    </row>
    <row r="74" spans="1:14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4"/>
      <c r="N74" s="14"/>
    </row>
    <row r="75" spans="1:14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4"/>
      <c r="N75" s="14"/>
    </row>
    <row r="76" spans="1:14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4"/>
      <c r="N76" s="14"/>
    </row>
    <row r="77" spans="1:14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4"/>
      <c r="N77" s="14"/>
    </row>
    <row r="78" spans="1:14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4"/>
      <c r="N78" s="14"/>
    </row>
    <row r="79" spans="1:14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4"/>
      <c r="N79" s="14"/>
    </row>
    <row r="80" spans="1:14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4"/>
      <c r="N80" s="14"/>
    </row>
    <row r="81" spans="13:14" x14ac:dyDescent="0.25">
      <c r="M81" s="5"/>
      <c r="N81" s="5"/>
    </row>
    <row r="82" spans="13:14" x14ac:dyDescent="0.25">
      <c r="M82" s="5"/>
      <c r="N82" s="5"/>
    </row>
    <row r="83" spans="13:14" x14ac:dyDescent="0.25">
      <c r="M83" s="5"/>
      <c r="N83" s="5"/>
    </row>
    <row r="84" spans="13:14" x14ac:dyDescent="0.25">
      <c r="M84" s="5"/>
      <c r="N84" s="5"/>
    </row>
    <row r="85" spans="13:14" x14ac:dyDescent="0.25">
      <c r="M85" s="5"/>
      <c r="N85" s="5"/>
    </row>
    <row r="86" spans="13:14" x14ac:dyDescent="0.25">
      <c r="M86" s="5"/>
      <c r="N86" s="5"/>
    </row>
    <row r="87" spans="13:14" x14ac:dyDescent="0.25">
      <c r="M87" s="5"/>
      <c r="N87" s="5"/>
    </row>
    <row r="88" spans="13:14" x14ac:dyDescent="0.25">
      <c r="M88" s="5"/>
      <c r="N88" s="5"/>
    </row>
    <row r="89" spans="13:14" x14ac:dyDescent="0.25">
      <c r="M89" s="5"/>
      <c r="N89" s="5"/>
    </row>
    <row r="90" spans="13:14" x14ac:dyDescent="0.25">
      <c r="M90" s="5"/>
      <c r="N90" s="5"/>
    </row>
    <row r="91" spans="13:14" x14ac:dyDescent="0.25">
      <c r="M91" s="5"/>
      <c r="N91" s="5"/>
    </row>
    <row r="92" spans="13:14" x14ac:dyDescent="0.25">
      <c r="M92" s="5"/>
      <c r="N92" s="5"/>
    </row>
    <row r="93" spans="13:14" x14ac:dyDescent="0.25">
      <c r="M93" s="5"/>
      <c r="N93" s="5"/>
    </row>
    <row r="94" spans="13:14" x14ac:dyDescent="0.25">
      <c r="M94" s="5"/>
      <c r="N94" s="5"/>
    </row>
    <row r="95" spans="13:14" x14ac:dyDescent="0.25">
      <c r="M95" s="5"/>
      <c r="N95" s="5"/>
    </row>
    <row r="96" spans="13:14" x14ac:dyDescent="0.25">
      <c r="M96" s="5"/>
      <c r="N96" s="5"/>
    </row>
    <row r="97" spans="13:14" x14ac:dyDescent="0.25">
      <c r="M97" s="5"/>
      <c r="N97" s="5"/>
    </row>
    <row r="98" spans="13:14" x14ac:dyDescent="0.25">
      <c r="M98" s="5"/>
      <c r="N98" s="5"/>
    </row>
    <row r="99" spans="13:14" x14ac:dyDescent="0.25">
      <c r="M99" s="5"/>
      <c r="N99" s="5"/>
    </row>
    <row r="100" spans="13:14" x14ac:dyDescent="0.25">
      <c r="M100" s="5"/>
      <c r="N100" s="5"/>
    </row>
    <row r="101" spans="13:14" x14ac:dyDescent="0.25">
      <c r="M101" s="5"/>
      <c r="N101" s="5"/>
    </row>
    <row r="102" spans="13:14" x14ac:dyDescent="0.25">
      <c r="M102" s="5"/>
      <c r="N102" s="5"/>
    </row>
    <row r="103" spans="13:14" x14ac:dyDescent="0.25">
      <c r="M103" s="5"/>
      <c r="N103" s="5"/>
    </row>
    <row r="104" spans="13:14" x14ac:dyDescent="0.25">
      <c r="M104" s="5"/>
      <c r="N104" s="5"/>
    </row>
    <row r="105" spans="13:14" x14ac:dyDescent="0.25">
      <c r="M105" s="5"/>
      <c r="N105" s="5"/>
    </row>
    <row r="106" spans="13:14" x14ac:dyDescent="0.25">
      <c r="M106" s="5"/>
      <c r="N106" s="5"/>
    </row>
  </sheetData>
  <mergeCells count="4">
    <mergeCell ref="A2:N2"/>
    <mergeCell ref="A1:N1"/>
    <mergeCell ref="A3:N3"/>
    <mergeCell ref="L4:N4"/>
  </mergeCells>
  <printOptions horizontalCentered="1"/>
  <pageMargins left="0.78740157480314965" right="0" top="0.78740157480314965" bottom="0.98425196850393704" header="0.78740157480314965" footer="0.78740157480314965"/>
  <pageSetup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PRESUPUESTALES</vt:lpstr>
      <vt:lpstr>'RESERVAS PRESUPUESTALES'!Títulos_a_imprimir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2019-02-15T14:33:33Z</cp:lastPrinted>
  <dcterms:created xsi:type="dcterms:W3CDTF">2019-02-14T14:23:03Z</dcterms:created>
  <dcterms:modified xsi:type="dcterms:W3CDTF">2019-02-15T17:17:47Z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