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2025\Información 31 de diciembre definitiva\Publicación\"/>
    </mc:Choice>
  </mc:AlternateContent>
  <bookViews>
    <workbookView xWindow="0" yWindow="0" windowWidth="14370" windowHeight="11295"/>
  </bookViews>
  <sheets>
    <sheet name="DIRECCIÓN DE COMERCIO EXTERIOR" sheetId="1" r:id="rId1"/>
  </sheets>
  <definedNames>
    <definedName name="_xlnm.Print_Area" localSheetId="0">'DIRECCIÓN DE COMERCIO EXTERIOR'!$A$1:$N$35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5" i="1" s="1"/>
  <c r="N14" i="1"/>
  <c r="N16" i="1"/>
  <c r="J8" i="1"/>
  <c r="J25" i="1" s="1"/>
  <c r="M8" i="1"/>
  <c r="M25" i="1" s="1"/>
  <c r="K8" i="1"/>
  <c r="K25" i="1" s="1"/>
  <c r="L8" i="1"/>
  <c r="L25" i="1" s="1"/>
  <c r="N25" i="1" l="1"/>
  <c r="N8" i="1"/>
</calcChain>
</file>

<file path=xl/sharedStrings.xml><?xml version="1.0" encoding="utf-8"?>
<sst xmlns="http://schemas.openxmlformats.org/spreadsheetml/2006/main" count="131" uniqueCount="58">
  <si>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</si>
  <si>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</si>
  <si>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</si>
  <si>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</si>
  <si>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</si>
  <si>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</si>
  <si>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</si>
  <si>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</si>
  <si>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</si>
  <si>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</si>
  <si>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</si>
  <si>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</si>
  <si>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</si>
  <si>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</si>
  <si>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</si>
  <si>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</si>
  <si>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</si>
  <si>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</si>
  <si>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</si>
  <si>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</si>
  <si>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</si>
  <si>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</si>
  <si>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</si>
  <si>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</si>
  <si>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</si>
  <si>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</si>
  <si>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</si>
  <si>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</si>
  <si>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</si>
  <si>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</si>
  <si>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</si>
  <si>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</si>
  <si>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</si>
  <si>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</si>
  <si>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</si>
  <si>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</si>
  <si>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</si>
  <si>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</si>
  <si>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</si>
  <si>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</si>
  <si>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</si>
  <si>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</si>
  <si>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</si>
  <si>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</si>
  <si>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</si>
  <si>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</si>
  <si>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</si>
  <si>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</si>
  <si>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</si>
  <si>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</si>
  <si>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</si>
  <si>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</si>
  <si>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</si>
  <si>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</si>
  <si>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</si>
  <si>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31 DE DICIEMBRE DE 2025</t>
  </si>
  <si>
    <t>FECHA DE ELABORACIÓN : ENERO 21 DE 2026</t>
  </si>
  <si>
    <r>
      <t xml:space="preserve">Nota 6: </t>
    </r>
    <r>
      <rPr>
        <sz val="8"/>
        <rFont val="Arial"/>
        <family val="2"/>
      </rPr>
      <t>Decreto No. 1484 del 31 de diciembre de 2025 del Ministerio de Hacienda y Credito Público. Por el cual se reducen unas apropiaciones en el Presupuesto General de la Nación de la vigencia fiscal de 2025 y se dictan otras disposiciones.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</si>
</sst>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5" fillId="0" borderId="0" xfId="0" applyFont="1" applyAlignment="1">
      <alignment horizontal="left" wrapText="1"/>
    </xf>
    <xf numFmtId="0" fontId="4" fillId="0" borderId="0" xfId="0" applyFont="1" applyAlignment="1">
      <alignment horizontal="left"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2"/>
  <sheetViews>
    <sheetView showGridLines="0" tabSelected="1" view="pageBreakPreview" zoomScaleNormal="100" zoomScaleSheetLayoutView="100" workbookViewId="0">
      <pane ySplit="7" topLeftCell="A8" activePane="bottomLeft" state="frozen"/>
      <selection pane="bottomLeft" activeCell="N41" sqref="N41"/>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24.140625" customWidth="1"/>
  </cols>
  <sheetData>
    <row r="2" spans="1:14" ht="15" customHeight="1" x14ac:dyDescent="0.25">
      <c r="A2" s="32" t="s">
        <v>46</v>
      </c>
      <c r="B2" s="32"/>
      <c r="C2" s="32"/>
      <c r="D2" s="32"/>
      <c r="E2" s="32"/>
      <c r="F2" s="32"/>
      <c r="G2" s="32"/>
      <c r="H2" s="32"/>
      <c r="I2" s="32"/>
      <c r="J2" s="32"/>
      <c r="K2" s="32"/>
      <c r="L2" s="32"/>
      <c r="M2" s="32"/>
      <c r="N2" s="25"/>
    </row>
    <row r="3" spans="1:14" ht="15" customHeight="1" x14ac:dyDescent="0.25">
      <c r="A3" s="32" t="s">
        <v>55</v>
      </c>
      <c r="B3" s="32"/>
      <c r="C3" s="32"/>
      <c r="D3" s="32"/>
      <c r="E3" s="32"/>
      <c r="F3" s="32"/>
      <c r="G3" s="32"/>
      <c r="H3" s="32"/>
      <c r="I3" s="32"/>
      <c r="J3" s="32"/>
      <c r="K3" s="32"/>
      <c r="L3" s="32"/>
      <c r="M3" s="32"/>
      <c r="N3" s="26"/>
    </row>
    <row r="4" spans="1:14" ht="15" customHeight="1" x14ac:dyDescent="0.25">
      <c r="A4" s="32" t="s">
        <v>48</v>
      </c>
      <c r="B4" s="32"/>
      <c r="C4" s="32"/>
      <c r="D4" s="32"/>
      <c r="E4" s="32"/>
      <c r="F4" s="32"/>
      <c r="G4" s="32"/>
      <c r="H4" s="32"/>
      <c r="I4" s="32"/>
      <c r="J4" s="32"/>
      <c r="K4" s="32"/>
      <c r="L4" s="32"/>
      <c r="M4" s="32"/>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31" t="s">
        <v>56</v>
      </c>
      <c r="N6" s="31"/>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4060000000</v>
      </c>
      <c r="K8" s="11">
        <f t="shared" si="0"/>
        <v>4496796069</v>
      </c>
      <c r="L8" s="11">
        <f t="shared" si="0"/>
        <v>25206910931</v>
      </c>
      <c r="M8" s="11">
        <f t="shared" si="0"/>
        <v>975354000</v>
      </c>
      <c r="N8" s="12">
        <f t="shared" ref="N8:N19" si="1">+L8-M8</f>
        <v>24231556931</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461293582</v>
      </c>
      <c r="L9" s="19">
        <f>SUM(L10:L13)</f>
        <v>18916951418</v>
      </c>
      <c r="M9" s="19">
        <f>SUM(M10:M13)</f>
        <v>975354000</v>
      </c>
      <c r="N9" s="20">
        <f>+L9-M9</f>
        <v>17941597418</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261756986</v>
      </c>
      <c r="L10" s="13">
        <v>11948415014</v>
      </c>
      <c r="M10" s="13">
        <v>0</v>
      </c>
      <c r="N10" s="14">
        <v>11948415014</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102739037</v>
      </c>
      <c r="L11" s="13">
        <v>4415114963</v>
      </c>
      <c r="M11" s="13">
        <v>0</v>
      </c>
      <c r="N11" s="14">
        <v>4415114963</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96797559</v>
      </c>
      <c r="L12" s="13">
        <v>1578067441</v>
      </c>
      <c r="M12" s="13">
        <v>0</v>
      </c>
      <c r="N12" s="14">
        <v>1578067441</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v>6210820000</v>
      </c>
    </row>
    <row r="16" spans="1:14" ht="35.1" customHeight="1" thickTop="1" thickBot="1" x14ac:dyDescent="0.3">
      <c r="A16" s="17" t="s">
        <v>14</v>
      </c>
      <c r="B16" s="17" t="s">
        <v>19</v>
      </c>
      <c r="C16" s="17"/>
      <c r="D16" s="17"/>
      <c r="E16" s="17"/>
      <c r="F16" s="17"/>
      <c r="G16" s="17"/>
      <c r="H16" s="18" t="s">
        <v>41</v>
      </c>
      <c r="I16" s="19">
        <f>+I17+I18</f>
        <v>4050000000</v>
      </c>
      <c r="J16" s="19">
        <f>+J17+J18</f>
        <v>60000000</v>
      </c>
      <c r="K16" s="19">
        <f>+K17+K18</f>
        <v>4030860487</v>
      </c>
      <c r="L16" s="19">
        <f>+L17+L18</f>
        <v>79139513</v>
      </c>
      <c r="M16" s="19">
        <f>+M17+M18</f>
        <v>0</v>
      </c>
      <c r="N16" s="20">
        <f t="shared" si="1"/>
        <v>79139513</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v>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60000000</v>
      </c>
      <c r="K18" s="13">
        <v>30860487</v>
      </c>
      <c r="L18" s="13">
        <v>79139513</v>
      </c>
      <c r="M18" s="13">
        <v>0</v>
      </c>
      <c r="N18" s="14">
        <v>79139513</v>
      </c>
    </row>
    <row r="19" spans="1:15" ht="35.1" customHeight="1" thickTop="1" thickBot="1" x14ac:dyDescent="0.3">
      <c r="A19" s="17" t="s">
        <v>14</v>
      </c>
      <c r="B19" s="17" t="s">
        <v>27</v>
      </c>
      <c r="C19" s="17"/>
      <c r="D19" s="17"/>
      <c r="E19" s="17"/>
      <c r="F19" s="17"/>
      <c r="G19" s="17"/>
      <c r="H19" s="18" t="s">
        <v>42</v>
      </c>
      <c r="I19" s="19">
        <f>+I20</f>
        <v>4642000</v>
      </c>
      <c r="J19" s="19">
        <f t="shared" ref="J19:M19" si="4">+J20</f>
        <v>0</v>
      </c>
      <c r="K19" s="19">
        <f t="shared" si="4"/>
        <v>4642000</v>
      </c>
      <c r="L19" s="19">
        <f t="shared" si="4"/>
        <v>0</v>
      </c>
      <c r="M19" s="19">
        <f t="shared" si="4"/>
        <v>0</v>
      </c>
      <c r="N19" s="20">
        <f t="shared" si="1"/>
        <v>0</v>
      </c>
    </row>
    <row r="20" spans="1:15" ht="27.75" customHeight="1" thickTop="1" thickBot="1" x14ac:dyDescent="0.3">
      <c r="A20" s="9" t="s">
        <v>14</v>
      </c>
      <c r="B20" s="9" t="s">
        <v>27</v>
      </c>
      <c r="C20" s="9" t="s">
        <v>15</v>
      </c>
      <c r="D20" s="9"/>
      <c r="E20" s="9"/>
      <c r="F20" s="9" t="s">
        <v>34</v>
      </c>
      <c r="G20" s="9" t="s">
        <v>29</v>
      </c>
      <c r="H20" s="10" t="s">
        <v>28</v>
      </c>
      <c r="I20" s="13">
        <v>4642000</v>
      </c>
      <c r="J20" s="13">
        <v>0</v>
      </c>
      <c r="K20" s="13">
        <v>4642000</v>
      </c>
      <c r="L20" s="13">
        <v>0</v>
      </c>
      <c r="M20" s="13">
        <v>0</v>
      </c>
      <c r="N20" s="14">
        <v>0</v>
      </c>
    </row>
    <row r="21" spans="1:15" ht="35.1" customHeight="1" thickTop="1" thickBot="1" x14ac:dyDescent="0.3">
      <c r="A21" s="8" t="s">
        <v>30</v>
      </c>
      <c r="B21" s="8"/>
      <c r="C21" s="8"/>
      <c r="D21" s="8"/>
      <c r="E21" s="8"/>
      <c r="F21" s="8"/>
      <c r="G21" s="8"/>
      <c r="H21" s="1" t="s">
        <v>43</v>
      </c>
      <c r="I21" s="11">
        <f>SUM(I22:I24)</f>
        <v>8873107136</v>
      </c>
      <c r="J21" s="11">
        <f t="shared" ref="J21:N21" si="5">SUM(J22:J24)</f>
        <v>1651100000</v>
      </c>
      <c r="K21" s="11">
        <f t="shared" si="5"/>
        <v>890178194</v>
      </c>
      <c r="L21" s="11">
        <f t="shared" si="5"/>
        <v>9634028942</v>
      </c>
      <c r="M21" s="11">
        <f t="shared" si="5"/>
        <v>0</v>
      </c>
      <c r="N21" s="11">
        <f t="shared" si="5"/>
        <v>9634028942</v>
      </c>
    </row>
    <row r="22" spans="1:15" ht="89.25" customHeight="1" thickTop="1" thickBot="1" x14ac:dyDescent="0.3">
      <c r="A22" s="9" t="s">
        <v>30</v>
      </c>
      <c r="B22" s="9" t="s">
        <v>31</v>
      </c>
      <c r="C22" s="9" t="s">
        <v>32</v>
      </c>
      <c r="D22" s="9" t="s">
        <v>33</v>
      </c>
      <c r="E22" s="9" t="s">
        <v>36</v>
      </c>
      <c r="F22" s="9">
        <v>15</v>
      </c>
      <c r="G22" s="9" t="s">
        <v>53</v>
      </c>
      <c r="H22" s="10" t="s">
        <v>37</v>
      </c>
      <c r="I22" s="13">
        <v>0</v>
      </c>
      <c r="J22" s="13">
        <v>825550000</v>
      </c>
      <c r="K22" s="13">
        <v>22660398</v>
      </c>
      <c r="L22" s="13">
        <v>802889602</v>
      </c>
      <c r="M22" s="13">
        <v>0</v>
      </c>
      <c r="N22" s="14">
        <v>802889602</v>
      </c>
    </row>
    <row r="23" spans="1:15" ht="89.25" customHeight="1" thickTop="1" thickBot="1" x14ac:dyDescent="0.3">
      <c r="A23" s="9" t="s">
        <v>30</v>
      </c>
      <c r="B23" s="9" t="s">
        <v>31</v>
      </c>
      <c r="C23" s="9" t="s">
        <v>32</v>
      </c>
      <c r="D23" s="9" t="s">
        <v>33</v>
      </c>
      <c r="E23" s="9" t="s">
        <v>36</v>
      </c>
      <c r="F23" s="9" t="s">
        <v>34</v>
      </c>
      <c r="G23" s="9" t="s">
        <v>29</v>
      </c>
      <c r="H23" s="10" t="s">
        <v>37</v>
      </c>
      <c r="I23" s="13">
        <v>8873107136</v>
      </c>
      <c r="J23" s="13">
        <v>0</v>
      </c>
      <c r="K23" s="13">
        <v>41967796</v>
      </c>
      <c r="L23" s="13">
        <v>8831139340</v>
      </c>
      <c r="M23" s="13">
        <v>0</v>
      </c>
      <c r="N23" s="14">
        <v>8831139340</v>
      </c>
    </row>
    <row r="24" spans="1:15" ht="89.25" customHeight="1" thickTop="1" thickBot="1" x14ac:dyDescent="0.3">
      <c r="A24" s="9" t="s">
        <v>30</v>
      </c>
      <c r="B24" s="9" t="s">
        <v>31</v>
      </c>
      <c r="C24" s="9" t="s">
        <v>32</v>
      </c>
      <c r="D24" s="9" t="s">
        <v>33</v>
      </c>
      <c r="E24" s="9" t="s">
        <v>36</v>
      </c>
      <c r="F24" s="9">
        <v>25</v>
      </c>
      <c r="G24" s="9" t="s">
        <v>53</v>
      </c>
      <c r="H24" s="10" t="s">
        <v>37</v>
      </c>
      <c r="I24" s="13">
        <v>0</v>
      </c>
      <c r="J24" s="13">
        <v>825550000</v>
      </c>
      <c r="K24" s="13">
        <v>825550000</v>
      </c>
      <c r="L24" s="13">
        <v>0</v>
      </c>
      <c r="M24" s="13">
        <v>0</v>
      </c>
      <c r="N24" s="14">
        <v>0</v>
      </c>
    </row>
    <row r="25" spans="1:15" ht="35.1" customHeight="1" thickTop="1" thickBot="1" x14ac:dyDescent="0.3">
      <c r="A25" s="21"/>
      <c r="B25" s="21"/>
      <c r="C25" s="21"/>
      <c r="D25" s="21"/>
      <c r="E25" s="21"/>
      <c r="F25" s="21"/>
      <c r="G25" s="21"/>
      <c r="H25" s="22" t="s">
        <v>44</v>
      </c>
      <c r="I25" s="27">
        <f>+I8+I21</f>
        <v>34516814136</v>
      </c>
      <c r="J25" s="27">
        <f>+J8+J21</f>
        <v>5711100000</v>
      </c>
      <c r="K25" s="27">
        <f>+K8+K21</f>
        <v>5386974263</v>
      </c>
      <c r="L25" s="27">
        <f>+L8+L21</f>
        <v>34840939873</v>
      </c>
      <c r="M25" s="27">
        <f>+M8+M21</f>
        <v>975354000</v>
      </c>
      <c r="N25" s="28">
        <f>+L25-M25</f>
        <v>33865585873</v>
      </c>
    </row>
    <row r="26" spans="1:15" ht="15.75" thickTop="1" x14ac:dyDescent="0.25">
      <c r="A26" s="3" t="s">
        <v>47</v>
      </c>
      <c r="B26" s="3"/>
      <c r="C26" s="3"/>
      <c r="D26" s="3"/>
      <c r="E26" s="3"/>
      <c r="F26" s="15"/>
      <c r="G26" s="15"/>
      <c r="H26" s="4"/>
      <c r="I26" s="5"/>
      <c r="J26" s="5"/>
      <c r="K26" s="3"/>
      <c r="L26" s="3"/>
      <c r="M26" s="3"/>
      <c r="N26" s="23"/>
    </row>
    <row r="27" spans="1:15" s="3" customFormat="1" ht="11.25" x14ac:dyDescent="0.2">
      <c r="A27" s="3" t="s">
        <v>49</v>
      </c>
      <c r="F27" s="15"/>
      <c r="G27" s="15"/>
      <c r="H27" s="4"/>
      <c r="I27" s="5"/>
      <c r="J27" s="5"/>
      <c r="O27" s="16"/>
    </row>
    <row r="28" spans="1:15" s="3" customFormat="1" ht="11.25" x14ac:dyDescent="0.2">
      <c r="A28" s="3" t="s">
        <v>50</v>
      </c>
      <c r="F28" s="15"/>
      <c r="G28" s="15"/>
      <c r="H28" s="4"/>
      <c r="I28" s="5"/>
      <c r="J28" s="5"/>
      <c r="O28" s="16"/>
    </row>
    <row r="29" spans="1:15" s="3" customFormat="1" ht="7.5" customHeight="1" x14ac:dyDescent="0.2">
      <c r="A29" s="30" t="s">
        <v>51</v>
      </c>
      <c r="B29" s="30"/>
      <c r="C29" s="30"/>
      <c r="D29" s="30"/>
      <c r="E29" s="30"/>
      <c r="F29" s="30"/>
      <c r="G29" s="30"/>
      <c r="H29" s="30"/>
      <c r="I29" s="30"/>
      <c r="J29" s="30"/>
      <c r="K29" s="30"/>
      <c r="L29" s="30"/>
      <c r="M29" s="30"/>
      <c r="N29" s="30"/>
    </row>
    <row r="30" spans="1:15" x14ac:dyDescent="0.25">
      <c r="A30" s="30"/>
      <c r="B30" s="30"/>
      <c r="C30" s="30"/>
      <c r="D30" s="30"/>
      <c r="E30" s="30"/>
      <c r="F30" s="30"/>
      <c r="G30" s="30"/>
      <c r="H30" s="30"/>
      <c r="I30" s="30"/>
      <c r="J30" s="30"/>
      <c r="K30" s="30"/>
      <c r="L30" s="30"/>
      <c r="M30" s="30"/>
      <c r="N30" s="30"/>
    </row>
    <row r="31" spans="1:15" ht="11.25" customHeight="1" x14ac:dyDescent="0.25">
      <c r="A31" s="30" t="s">
        <v>52</v>
      </c>
      <c r="B31" s="30"/>
      <c r="C31" s="30"/>
      <c r="D31" s="30"/>
      <c r="E31" s="30"/>
      <c r="F31" s="30"/>
      <c r="G31" s="30"/>
      <c r="H31" s="30"/>
      <c r="I31" s="30"/>
      <c r="J31" s="30"/>
      <c r="K31" s="30"/>
      <c r="L31" s="30"/>
      <c r="M31" s="30"/>
      <c r="N31" s="30"/>
    </row>
    <row r="32" spans="1:15" ht="12.75" customHeight="1" x14ac:dyDescent="0.25">
      <c r="A32" s="30"/>
      <c r="B32" s="30"/>
      <c r="C32" s="30"/>
      <c r="D32" s="30"/>
      <c r="E32" s="30"/>
      <c r="F32" s="30"/>
      <c r="G32" s="30"/>
      <c r="H32" s="30"/>
      <c r="I32" s="30"/>
      <c r="J32" s="30"/>
      <c r="K32" s="30"/>
      <c r="L32" s="30"/>
      <c r="M32" s="30"/>
      <c r="N32" s="30"/>
    </row>
    <row r="33" spans="1:14" ht="7.15" customHeight="1" x14ac:dyDescent="0.25">
      <c r="A33" s="29" t="s">
        <v>54</v>
      </c>
      <c r="B33" s="29"/>
      <c r="C33" s="29"/>
      <c r="D33" s="29"/>
      <c r="E33" s="29"/>
      <c r="F33" s="29"/>
      <c r="G33" s="29"/>
      <c r="H33" s="29"/>
      <c r="I33" s="29"/>
      <c r="J33" s="29"/>
      <c r="K33" s="29"/>
      <c r="L33" s="29"/>
      <c r="M33" s="29"/>
      <c r="N33" s="29"/>
    </row>
    <row r="34" spans="1:14" x14ac:dyDescent="0.25">
      <c r="A34" s="29"/>
      <c r="B34" s="29"/>
      <c r="C34" s="29"/>
      <c r="D34" s="29"/>
      <c r="E34" s="29"/>
      <c r="F34" s="29"/>
      <c r="G34" s="29"/>
      <c r="H34" s="29"/>
      <c r="I34" s="29"/>
      <c r="J34" s="29"/>
      <c r="K34" s="29"/>
      <c r="L34" s="29"/>
      <c r="M34" s="29"/>
      <c r="N34" s="29"/>
    </row>
    <row r="35" spans="1:14" x14ac:dyDescent="0.25">
      <c r="A35" s="33" t="s">
        <v>57</v>
      </c>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39" spans="1:14" x14ac:dyDescent="0.25">
      <c r="A39" s="6"/>
      <c r="B39" s="6"/>
      <c r="C39" s="6"/>
      <c r="D39" s="6"/>
      <c r="E39" s="6"/>
      <c r="F39" s="6"/>
      <c r="G39" s="6"/>
      <c r="H39" s="6"/>
      <c r="I39" s="6"/>
      <c r="J39" s="6"/>
      <c r="K39" s="6"/>
      <c r="L39" s="6"/>
      <c r="M39" s="6"/>
      <c r="N39" s="6"/>
    </row>
    <row r="52" ht="12" customHeight="1" x14ac:dyDescent="0.25"/>
  </sheetData>
  <mergeCells count="7">
    <mergeCell ref="A33:N34"/>
    <mergeCell ref="A31:N32"/>
    <mergeCell ref="M6:N6"/>
    <mergeCell ref="A2:M2"/>
    <mergeCell ref="A3:M3"/>
    <mergeCell ref="A4:M4"/>
    <mergeCell ref="A29:N30"/>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2026-01-21T19:25:42Z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