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30 de noviembre\Publicación\"/>
    </mc:Choice>
  </mc:AlternateContent>
  <bookViews>
    <workbookView xWindow="0" yWindow="0" windowWidth="14370" windowHeight="11295"/>
  </bookViews>
  <sheets>
    <sheet name="DIRECCIÓN DE COMERCIO EXTERIOR" sheetId="1" r:id="rId1"/>
  </sheets>
  <definedNames>
    <definedName name="_xlnm.Print_Area" localSheetId="0">'DIRECCIÓN DE COMERCIO EXTERIOR'!$A$1:$N$34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3" i="1" l="1"/>
  <c r="N24" i="1"/>
  <c r="N22" i="1"/>
  <c r="N20" i="1"/>
  <c r="N18" i="1"/>
  <c r="N17" i="1"/>
  <c r="N15" i="1"/>
  <c r="N11" i="1"/>
  <c r="N12" i="1"/>
  <c r="N13" i="1"/>
  <c r="N10" i="1"/>
  <c r="J21" i="1" l="1"/>
  <c r="K21" i="1"/>
  <c r="L21" i="1"/>
  <c r="M21" i="1"/>
  <c r="N21" i="1"/>
  <c r="I21" i="1"/>
  <c r="M9" i="1" l="1"/>
  <c r="L9" i="1"/>
  <c r="I9" i="1"/>
  <c r="N9" i="1" l="1"/>
  <c r="M19" i="1"/>
  <c r="L19" i="1"/>
  <c r="K19" i="1"/>
  <c r="J19" i="1"/>
  <c r="I19" i="1"/>
  <c r="M16" i="1"/>
  <c r="L16" i="1"/>
  <c r="K16" i="1"/>
  <c r="J16" i="1"/>
  <c r="I16" i="1"/>
  <c r="M14" i="1"/>
  <c r="L14" i="1"/>
  <c r="K14" i="1"/>
  <c r="J14" i="1"/>
  <c r="I14" i="1"/>
  <c r="K9" i="1"/>
  <c r="J9" i="1"/>
  <c r="N19" i="1" l="1"/>
  <c r="I8" i="1"/>
  <c r="I25" i="1" s="1"/>
  <c r="N14" i="1"/>
  <c r="N16" i="1"/>
  <c r="J8" i="1"/>
  <c r="J25" i="1" s="1"/>
  <c r="M8" i="1"/>
  <c r="M25" i="1" s="1"/>
  <c r="K8" i="1"/>
  <c r="K25" i="1" s="1"/>
  <c r="L8" i="1"/>
  <c r="L25" i="1" s="1"/>
  <c r="N25" i="1" l="1"/>
  <c r="N8" i="1"/>
</calcChain>
</file>

<file path=xl/sharedStrings.xml><?xml version="1.0" encoding="utf-8"?>
<sst xmlns="http://schemas.openxmlformats.org/spreadsheetml/2006/main" count="130" uniqueCount="57">
  <si>
    <t/>
  </si>
  <si>
    <t>TIPO</t>
  </si>
  <si>
    <t>CTA</t>
  </si>
  <si>
    <t>SUB
CTA</t>
  </si>
  <si>
    <t>OBJ</t>
  </si>
  <si>
    <t>ORD</t>
  </si>
  <si>
    <t>REC</t>
  </si>
  <si>
    <t>SIT</t>
  </si>
  <si>
    <t>DESCRIPCION</t>
  </si>
  <si>
    <t>APR. INICIAL</t>
  </si>
  <si>
    <t>APR. ADICIONADA</t>
  </si>
  <si>
    <t>APR. REDUCIDA</t>
  </si>
  <si>
    <t>APR. VIGENTE</t>
  </si>
  <si>
    <t>APR BLOQUEADA</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</si>
  <si>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</si>
  <si>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</si>
  <si>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</si>
  <si>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</si>
  <si>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</si>
  <si>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</si>
  <si>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</si>
  <si>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</si>
  <si>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</si>
  <si>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</si>
  <si>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</si>
  <si>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</si>
  <si>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</si>
  <si>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</si>
  <si>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</si>
  <si>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</si>
  <si>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</si>
  <si>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</si>
  <si>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</si>
  <si>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</si>
  <si>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</si>
  <si>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</si>
  <si>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</si>
  <si>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</si>
  <si>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</si>
  <si>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</si>
  <si>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</si>
  <si>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</si>
  <si>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</si>
  <si>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</si>
  <si>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</si>
  <si>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</si>
  <si>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</si>
  <si>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8"/>
        <rFont val="Arial"/>
        <family val="2"/>
      </rPr>
      <t>Fuente de Información</t>
    </r>
    <r>
      <rPr>
        <sz val="8"/>
        <rFont val="Arial"/>
        <family val="2"/>
      </rPr>
      <t xml:space="preserve">: SIIF Nación </t>
    </r>
  </si>
  <si>
    <t>UNIDAD EJECUTORA 350102 DIRECCIÓN GENERAL DE COMERCIO EXTERIOR</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</si>
  <si>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</si>
  <si>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</si>
  <si>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Resolución No. 0701 del 29 de mayo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</si>
  <si>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r>
      <rPr>
        <b/>
        <sz val="8"/>
        <rFont val="Arial"/>
        <family val="2"/>
      </rPr>
      <t>Nota 4</t>
    </r>
    <r>
      <rPr>
        <sz val="8"/>
        <rFont val="Arial"/>
        <family val="2"/>
      </rPr>
      <t>: Resolución No. 0858 del 03 de julio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</si>
  <si>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t>CSF</t>
  </si>
  <si>
    <r>
      <t xml:space="preserve">Nota 5: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</si>
  <si>
    <t>EJECUCION PRESUPUESTAL ACUMULADA CON CORTE AL 30 DE NOVIEMBRE DE 2025</t>
  </si>
  <si>
    <t>FECHA DE ELABORACIÓN : DICIEMBRE 01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</si>
</sst>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3">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6" fillId="3" borderId="1" xfId="0" applyFont="1" applyFill="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0" fontId="4" fillId="0" borderId="0" xfId="0" applyFont="1" applyAlignment="1">
      <alignment horizontal="right"/>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7" fontId="10" fillId="0" borderId="0" xfId="0" applyNumberFormat="1" applyFont="1"/>
    <xf numFmtId="0" fontId="8" fillId="0" borderId="0" xfId="0" applyFont="1" applyAlignment="1">
      <alignment vertical="center" wrapText="1" readingOrder="1"/>
    </xf>
    <xf numFmtId="0" fontId="9" fillId="0" borderId="0" xfId="0" applyFont="1" applyAlignment="1">
      <alignment vertical="center" wrapText="1" readingOrder="1"/>
    </xf>
    <xf numFmtId="0" fontId="9" fillId="0" borderId="0" xfId="0" applyFont="1" applyAlignment="1">
      <alignment vertical="center" wrapText="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right" vertical="center" wrapText="1" readingOrder="1"/>
    </xf>
    <xf numFmtId="0" fontId="5" fillId="0" borderId="0" xfId="0" applyFont="1" applyAlignment="1">
      <alignment horizontal="left" wrapText="1"/>
    </xf>
    <xf numFmtId="0" fontId="4" fillId="0" borderId="0" xfId="0" applyFont="1" applyAlignment="1">
      <alignment horizontal="left" wrapText="1"/>
    </xf>
    <xf numFmtId="0" fontId="2" fillId="0" borderId="2" xfId="0" applyFont="1" applyBorder="1" applyAlignment="1">
      <alignment horizontal="center" vertical="center" wrapText="1" readingOrder="1"/>
    </xf>
    <xf numFmtId="0" fontId="8" fillId="0" borderId="0" xfId="0" applyFont="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314326</xdr:colOff>
      <xdr:row>0</xdr:row>
      <xdr:rowOff>0</xdr:rowOff>
    </xdr:from>
    <xdr:to>
      <xdr:col>13</xdr:col>
      <xdr:colOff>704851</xdr:colOff>
      <xdr:row>4</xdr:row>
      <xdr:rowOff>88375</xdr:rowOff>
    </xdr:to>
    <xdr:pic>
      <xdr:nvPicPr>
        <xdr:cNvPr id="4" name="Imagen 3">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96301" y="0"/>
          <a:ext cx="1847850" cy="850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52"/>
  <sheetViews>
    <sheetView showGridLines="0" tabSelected="1" view="pageBreakPreview" zoomScaleNormal="100" zoomScaleSheetLayoutView="100" workbookViewId="0">
      <pane ySplit="7" topLeftCell="A8" activePane="bottomLeft" state="frozen"/>
      <selection pane="bottomLeft" activeCell="B13" sqref="B13"/>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21.85546875" customWidth="1"/>
    <col min="14" max="14" width="16.85546875" customWidth="1"/>
  </cols>
  <sheetData>
    <row r="2" spans="1:14" ht="15" customHeight="1" x14ac:dyDescent="0.25">
      <c r="A2" s="32" t="s">
        <v>46</v>
      </c>
      <c r="B2" s="32"/>
      <c r="C2" s="32"/>
      <c r="D2" s="32"/>
      <c r="E2" s="32"/>
      <c r="F2" s="32"/>
      <c r="G2" s="32"/>
      <c r="H2" s="32"/>
      <c r="I2" s="32"/>
      <c r="J2" s="32"/>
      <c r="K2" s="32"/>
      <c r="L2" s="32"/>
      <c r="M2" s="32"/>
      <c r="N2" s="25"/>
    </row>
    <row r="3" spans="1:14" ht="15" customHeight="1" x14ac:dyDescent="0.25">
      <c r="A3" s="32" t="s">
        <v>55</v>
      </c>
      <c r="B3" s="32"/>
      <c r="C3" s="32"/>
      <c r="D3" s="32"/>
      <c r="E3" s="32"/>
      <c r="F3" s="32"/>
      <c r="G3" s="32"/>
      <c r="H3" s="32"/>
      <c r="I3" s="32"/>
      <c r="J3" s="32"/>
      <c r="K3" s="32"/>
      <c r="L3" s="32"/>
      <c r="M3" s="32"/>
      <c r="N3" s="26"/>
    </row>
    <row r="4" spans="1:14" ht="15" customHeight="1" x14ac:dyDescent="0.25">
      <c r="A4" s="32" t="s">
        <v>48</v>
      </c>
      <c r="B4" s="32"/>
      <c r="C4" s="32"/>
      <c r="D4" s="32"/>
      <c r="E4" s="32"/>
      <c r="F4" s="32"/>
      <c r="G4" s="32"/>
      <c r="H4" s="32"/>
      <c r="I4" s="32"/>
      <c r="J4" s="32"/>
      <c r="K4" s="32"/>
      <c r="L4" s="32"/>
      <c r="M4" s="32"/>
      <c r="N4" s="24"/>
    </row>
    <row r="5" spans="1:14" ht="10.5" customHeight="1" x14ac:dyDescent="0.25">
      <c r="A5" s="24"/>
      <c r="B5" s="24"/>
      <c r="C5" s="24"/>
      <c r="D5" s="24"/>
      <c r="E5" s="24"/>
      <c r="F5" s="24"/>
      <c r="G5" s="24"/>
      <c r="H5" s="24"/>
      <c r="I5" s="24"/>
      <c r="J5" s="24"/>
      <c r="K5" s="24"/>
      <c r="L5" s="24"/>
      <c r="M5" s="24"/>
      <c r="N5" s="24"/>
    </row>
    <row r="6" spans="1:14" ht="15.75" customHeight="1" thickBot="1" x14ac:dyDescent="0.3">
      <c r="A6" s="2" t="s">
        <v>0</v>
      </c>
      <c r="B6" s="2" t="s">
        <v>0</v>
      </c>
      <c r="C6" s="2" t="s">
        <v>0</v>
      </c>
      <c r="D6" s="2" t="s">
        <v>0</v>
      </c>
      <c r="E6" s="2" t="s">
        <v>0</v>
      </c>
      <c r="F6" s="2" t="s">
        <v>0</v>
      </c>
      <c r="G6" s="2" t="s">
        <v>0</v>
      </c>
      <c r="H6" s="2" t="s">
        <v>0</v>
      </c>
      <c r="I6" s="2" t="s">
        <v>0</v>
      </c>
      <c r="J6" s="2" t="s">
        <v>0</v>
      </c>
      <c r="K6" s="2" t="s">
        <v>0</v>
      </c>
      <c r="L6" s="2" t="s">
        <v>0</v>
      </c>
      <c r="M6" s="31" t="s">
        <v>56</v>
      </c>
      <c r="N6" s="31"/>
    </row>
    <row r="7" spans="1:14" ht="36.75" customHeight="1" thickTop="1" thickBot="1" x14ac:dyDescent="0.3">
      <c r="A7" s="7" t="s">
        <v>1</v>
      </c>
      <c r="B7" s="7" t="s">
        <v>2</v>
      </c>
      <c r="C7" s="7" t="s">
        <v>3</v>
      </c>
      <c r="D7" s="7" t="s">
        <v>4</v>
      </c>
      <c r="E7" s="7" t="s">
        <v>5</v>
      </c>
      <c r="F7" s="7" t="s">
        <v>6</v>
      </c>
      <c r="G7" s="7" t="s">
        <v>7</v>
      </c>
      <c r="H7" s="7" t="s">
        <v>8</v>
      </c>
      <c r="I7" s="7" t="s">
        <v>9</v>
      </c>
      <c r="J7" s="7" t="s">
        <v>10</v>
      </c>
      <c r="K7" s="7" t="s">
        <v>11</v>
      </c>
      <c r="L7" s="7" t="s">
        <v>12</v>
      </c>
      <c r="M7" s="7" t="s">
        <v>13</v>
      </c>
      <c r="N7" s="7" t="s">
        <v>45</v>
      </c>
    </row>
    <row r="8" spans="1:14" ht="35.1" customHeight="1" thickTop="1" thickBot="1" x14ac:dyDescent="0.3">
      <c r="A8" s="8" t="s">
        <v>14</v>
      </c>
      <c r="B8" s="8"/>
      <c r="C8" s="8"/>
      <c r="D8" s="8"/>
      <c r="E8" s="8"/>
      <c r="F8" s="8"/>
      <c r="G8" s="8"/>
      <c r="H8" s="1" t="s">
        <v>38</v>
      </c>
      <c r="I8" s="11">
        <f>+I9+I14+I16+I19</f>
        <v>25643707000</v>
      </c>
      <c r="J8" s="11">
        <f t="shared" ref="J8:M8" si="0">+J9+J14+J16+J19</f>
        <v>4060000000</v>
      </c>
      <c r="K8" s="11">
        <f t="shared" si="0"/>
        <v>4060000000</v>
      </c>
      <c r="L8" s="11">
        <f t="shared" si="0"/>
        <v>25643707000</v>
      </c>
      <c r="M8" s="11">
        <f t="shared" si="0"/>
        <v>975354000</v>
      </c>
      <c r="N8" s="12">
        <f t="shared" ref="N8:N19" si="1">+L8-M8</f>
        <v>24668353000</v>
      </c>
    </row>
    <row r="9" spans="1:14" ht="35.1" customHeight="1" thickTop="1" thickBot="1" x14ac:dyDescent="0.3">
      <c r="A9" s="17" t="s">
        <v>14</v>
      </c>
      <c r="B9" s="17" t="s">
        <v>15</v>
      </c>
      <c r="C9" s="17"/>
      <c r="D9" s="17"/>
      <c r="E9" s="17"/>
      <c r="F9" s="17"/>
      <c r="G9" s="17"/>
      <c r="H9" s="18" t="s">
        <v>39</v>
      </c>
      <c r="I9" s="19">
        <f>SUM(I10:I13)</f>
        <v>19378245000</v>
      </c>
      <c r="J9" s="19">
        <f t="shared" ref="J9:K9" si="2">SUM(J10:J13)</f>
        <v>0</v>
      </c>
      <c r="K9" s="19">
        <f t="shared" si="2"/>
        <v>60000000</v>
      </c>
      <c r="L9" s="19">
        <f>SUM(L10:L13)</f>
        <v>19318245000</v>
      </c>
      <c r="M9" s="19">
        <f>SUM(M10:M13)</f>
        <v>975354000</v>
      </c>
      <c r="N9" s="20">
        <f>+L9-M9</f>
        <v>18342891000</v>
      </c>
    </row>
    <row r="10" spans="1:14" ht="35.1" customHeight="1" thickTop="1" thickBot="1" x14ac:dyDescent="0.3">
      <c r="A10" s="9" t="s">
        <v>14</v>
      </c>
      <c r="B10" s="9" t="s">
        <v>15</v>
      </c>
      <c r="C10" s="9" t="s">
        <v>15</v>
      </c>
      <c r="D10" s="9" t="s">
        <v>15</v>
      </c>
      <c r="E10" s="9"/>
      <c r="F10" s="9" t="s">
        <v>34</v>
      </c>
      <c r="G10" s="9" t="s">
        <v>29</v>
      </c>
      <c r="H10" s="10" t="s">
        <v>16</v>
      </c>
      <c r="I10" s="13">
        <v>12210172000</v>
      </c>
      <c r="J10" s="13">
        <v>0</v>
      </c>
      <c r="K10" s="13">
        <v>60000000</v>
      </c>
      <c r="L10" s="13">
        <v>12150172000</v>
      </c>
      <c r="M10" s="13">
        <v>0</v>
      </c>
      <c r="N10" s="14">
        <f>+L10-M10</f>
        <v>12150172000</v>
      </c>
    </row>
    <row r="11" spans="1:14" ht="35.1" customHeight="1" thickTop="1" thickBot="1" x14ac:dyDescent="0.3">
      <c r="A11" s="9" t="s">
        <v>14</v>
      </c>
      <c r="B11" s="9" t="s">
        <v>15</v>
      </c>
      <c r="C11" s="9" t="s">
        <v>15</v>
      </c>
      <c r="D11" s="9" t="s">
        <v>17</v>
      </c>
      <c r="E11" s="9"/>
      <c r="F11" s="9" t="s">
        <v>34</v>
      </c>
      <c r="G11" s="9" t="s">
        <v>29</v>
      </c>
      <c r="H11" s="10" t="s">
        <v>18</v>
      </c>
      <c r="I11" s="13">
        <v>4517854000</v>
      </c>
      <c r="J11" s="13">
        <v>0</v>
      </c>
      <c r="K11" s="13">
        <v>0</v>
      </c>
      <c r="L11" s="13">
        <v>4517854000</v>
      </c>
      <c r="M11" s="13">
        <v>0</v>
      </c>
      <c r="N11" s="14">
        <f t="shared" ref="N11:N13" si="3">+L11-M11</f>
        <v>4517854000</v>
      </c>
    </row>
    <row r="12" spans="1:14" ht="35.1" customHeight="1" thickTop="1" thickBot="1" x14ac:dyDescent="0.3">
      <c r="A12" s="9" t="s">
        <v>14</v>
      </c>
      <c r="B12" s="9" t="s">
        <v>15</v>
      </c>
      <c r="C12" s="9" t="s">
        <v>15</v>
      </c>
      <c r="D12" s="9" t="s">
        <v>19</v>
      </c>
      <c r="E12" s="9"/>
      <c r="F12" s="9" t="s">
        <v>34</v>
      </c>
      <c r="G12" s="9" t="s">
        <v>29</v>
      </c>
      <c r="H12" s="10" t="s">
        <v>20</v>
      </c>
      <c r="I12" s="13">
        <v>1674865000</v>
      </c>
      <c r="J12" s="13">
        <v>0</v>
      </c>
      <c r="K12" s="13">
        <v>0</v>
      </c>
      <c r="L12" s="13">
        <v>1674865000</v>
      </c>
      <c r="M12" s="13">
        <v>0</v>
      </c>
      <c r="N12" s="14">
        <f t="shared" si="3"/>
        <v>1674865000</v>
      </c>
    </row>
    <row r="13" spans="1:14" ht="35.1" customHeight="1" thickTop="1" thickBot="1" x14ac:dyDescent="0.3">
      <c r="A13" s="9" t="s">
        <v>14</v>
      </c>
      <c r="B13" s="9" t="s">
        <v>15</v>
      </c>
      <c r="C13" s="9" t="s">
        <v>15</v>
      </c>
      <c r="D13" s="9" t="s">
        <v>24</v>
      </c>
      <c r="E13" s="9"/>
      <c r="F13" s="9" t="s">
        <v>34</v>
      </c>
      <c r="G13" s="9" t="s">
        <v>29</v>
      </c>
      <c r="H13" s="10" t="s">
        <v>35</v>
      </c>
      <c r="I13" s="13">
        <v>975354000</v>
      </c>
      <c r="J13" s="13">
        <v>0</v>
      </c>
      <c r="K13" s="13">
        <v>0</v>
      </c>
      <c r="L13" s="13">
        <v>975354000</v>
      </c>
      <c r="M13" s="13">
        <v>975354000</v>
      </c>
      <c r="N13" s="14">
        <f t="shared" si="3"/>
        <v>0</v>
      </c>
    </row>
    <row r="14" spans="1:14" ht="35.1" customHeight="1" thickTop="1" thickBot="1" x14ac:dyDescent="0.3">
      <c r="A14" s="17" t="s">
        <v>14</v>
      </c>
      <c r="B14" s="17" t="s">
        <v>17</v>
      </c>
      <c r="C14" s="17"/>
      <c r="D14" s="17"/>
      <c r="E14" s="17"/>
      <c r="F14" s="17"/>
      <c r="G14" s="17"/>
      <c r="H14" s="18" t="s">
        <v>40</v>
      </c>
      <c r="I14" s="19">
        <f>+I15</f>
        <v>2210820000</v>
      </c>
      <c r="J14" s="19">
        <f t="shared" ref="J14:M14" si="4">+J15</f>
        <v>4000000000</v>
      </c>
      <c r="K14" s="19">
        <f t="shared" si="4"/>
        <v>0</v>
      </c>
      <c r="L14" s="19">
        <f t="shared" si="4"/>
        <v>6210820000</v>
      </c>
      <c r="M14" s="19">
        <f t="shared" si="4"/>
        <v>0</v>
      </c>
      <c r="N14" s="20">
        <f t="shared" si="1"/>
        <v>6210820000</v>
      </c>
    </row>
    <row r="15" spans="1:14" ht="35.1" customHeight="1" thickTop="1" thickBot="1" x14ac:dyDescent="0.3">
      <c r="A15" s="9" t="s">
        <v>14</v>
      </c>
      <c r="B15" s="9" t="s">
        <v>17</v>
      </c>
      <c r="C15" s="9"/>
      <c r="D15" s="9"/>
      <c r="E15" s="9"/>
      <c r="F15" s="9" t="s">
        <v>34</v>
      </c>
      <c r="G15" s="9" t="s">
        <v>29</v>
      </c>
      <c r="H15" s="10" t="s">
        <v>21</v>
      </c>
      <c r="I15" s="13">
        <v>2210820000</v>
      </c>
      <c r="J15" s="13">
        <v>4000000000</v>
      </c>
      <c r="K15" s="13">
        <v>0</v>
      </c>
      <c r="L15" s="13">
        <v>6210820000</v>
      </c>
      <c r="M15" s="13">
        <v>0</v>
      </c>
      <c r="N15" s="14">
        <f>+L15-M15</f>
        <v>6210820000</v>
      </c>
    </row>
    <row r="16" spans="1:14" ht="35.1" customHeight="1" thickTop="1" thickBot="1" x14ac:dyDescent="0.3">
      <c r="A16" s="17" t="s">
        <v>14</v>
      </c>
      <c r="B16" s="17" t="s">
        <v>19</v>
      </c>
      <c r="C16" s="17"/>
      <c r="D16" s="17"/>
      <c r="E16" s="17"/>
      <c r="F16" s="17"/>
      <c r="G16" s="17"/>
      <c r="H16" s="18" t="s">
        <v>41</v>
      </c>
      <c r="I16" s="19">
        <f>+I17+I18</f>
        <v>4050000000</v>
      </c>
      <c r="J16" s="19">
        <f>+J17+J18</f>
        <v>60000000</v>
      </c>
      <c r="K16" s="19">
        <f>+K17+K18</f>
        <v>4000000000</v>
      </c>
      <c r="L16" s="19">
        <f>+L17+L18</f>
        <v>110000000</v>
      </c>
      <c r="M16" s="19">
        <f>+M17+M18</f>
        <v>0</v>
      </c>
      <c r="N16" s="20">
        <f t="shared" si="1"/>
        <v>110000000</v>
      </c>
    </row>
    <row r="17" spans="1:15" ht="42" customHeight="1" thickTop="1" thickBot="1" x14ac:dyDescent="0.3">
      <c r="A17" s="9" t="s">
        <v>14</v>
      </c>
      <c r="B17" s="9" t="s">
        <v>19</v>
      </c>
      <c r="C17" s="9" t="s">
        <v>19</v>
      </c>
      <c r="D17" s="9" t="s">
        <v>15</v>
      </c>
      <c r="E17" s="9" t="s">
        <v>22</v>
      </c>
      <c r="F17" s="9" t="s">
        <v>34</v>
      </c>
      <c r="G17" s="9" t="s">
        <v>29</v>
      </c>
      <c r="H17" s="10" t="s">
        <v>23</v>
      </c>
      <c r="I17" s="13">
        <v>4000000000</v>
      </c>
      <c r="J17" s="13">
        <v>0</v>
      </c>
      <c r="K17" s="13">
        <v>4000000000</v>
      </c>
      <c r="L17" s="13">
        <v>0</v>
      </c>
      <c r="M17" s="13">
        <v>0</v>
      </c>
      <c r="N17" s="14">
        <f>+L17-M17</f>
        <v>0</v>
      </c>
    </row>
    <row r="18" spans="1:15" ht="43.5" customHeight="1" thickTop="1" thickBot="1" x14ac:dyDescent="0.3">
      <c r="A18" s="9" t="s">
        <v>14</v>
      </c>
      <c r="B18" s="9" t="s">
        <v>19</v>
      </c>
      <c r="C18" s="9" t="s">
        <v>24</v>
      </c>
      <c r="D18" s="9" t="s">
        <v>17</v>
      </c>
      <c r="E18" s="9" t="s">
        <v>25</v>
      </c>
      <c r="F18" s="9" t="s">
        <v>34</v>
      </c>
      <c r="G18" s="9" t="s">
        <v>29</v>
      </c>
      <c r="H18" s="10" t="s">
        <v>26</v>
      </c>
      <c r="I18" s="13">
        <v>50000000</v>
      </c>
      <c r="J18" s="13">
        <v>60000000</v>
      </c>
      <c r="K18" s="13">
        <v>0</v>
      </c>
      <c r="L18" s="13">
        <v>110000000</v>
      </c>
      <c r="M18" s="13">
        <v>0</v>
      </c>
      <c r="N18" s="14">
        <f>+L18-M18</f>
        <v>110000000</v>
      </c>
    </row>
    <row r="19" spans="1:15" ht="35.1" customHeight="1" thickTop="1" thickBot="1" x14ac:dyDescent="0.3">
      <c r="A19" s="17" t="s">
        <v>14</v>
      </c>
      <c r="B19" s="17" t="s">
        <v>27</v>
      </c>
      <c r="C19" s="17"/>
      <c r="D19" s="17"/>
      <c r="E19" s="17"/>
      <c r="F19" s="17"/>
      <c r="G19" s="17"/>
      <c r="H19" s="18" t="s">
        <v>42</v>
      </c>
      <c r="I19" s="19">
        <f>+I20</f>
        <v>4642000</v>
      </c>
      <c r="J19" s="19">
        <f t="shared" ref="J19:M19" si="5">+J20</f>
        <v>0</v>
      </c>
      <c r="K19" s="19">
        <f t="shared" si="5"/>
        <v>0</v>
      </c>
      <c r="L19" s="19">
        <f t="shared" si="5"/>
        <v>4642000</v>
      </c>
      <c r="M19" s="19">
        <f t="shared" si="5"/>
        <v>0</v>
      </c>
      <c r="N19" s="20">
        <f t="shared" si="1"/>
        <v>4642000</v>
      </c>
    </row>
    <row r="20" spans="1:15" ht="27.75" customHeight="1" thickTop="1" thickBot="1" x14ac:dyDescent="0.3">
      <c r="A20" s="9" t="s">
        <v>14</v>
      </c>
      <c r="B20" s="9" t="s">
        <v>27</v>
      </c>
      <c r="C20" s="9" t="s">
        <v>15</v>
      </c>
      <c r="D20" s="9"/>
      <c r="E20" s="9"/>
      <c r="F20" s="9" t="s">
        <v>34</v>
      </c>
      <c r="G20" s="9" t="s">
        <v>29</v>
      </c>
      <c r="H20" s="10" t="s">
        <v>28</v>
      </c>
      <c r="I20" s="13">
        <v>4642000</v>
      </c>
      <c r="J20" s="13">
        <v>0</v>
      </c>
      <c r="K20" s="13">
        <v>0</v>
      </c>
      <c r="L20" s="13">
        <v>4642000</v>
      </c>
      <c r="M20" s="13">
        <v>0</v>
      </c>
      <c r="N20" s="14">
        <f>+L20-M20</f>
        <v>4642000</v>
      </c>
    </row>
    <row r="21" spans="1:15" ht="35.1" customHeight="1" thickTop="1" thickBot="1" x14ac:dyDescent="0.3">
      <c r="A21" s="8" t="s">
        <v>30</v>
      </c>
      <c r="B21" s="8"/>
      <c r="C21" s="8"/>
      <c r="D21" s="8"/>
      <c r="E21" s="8"/>
      <c r="F21" s="8"/>
      <c r="G21" s="8"/>
      <c r="H21" s="1" t="s">
        <v>43</v>
      </c>
      <c r="I21" s="11">
        <f>SUM(I22:I24)</f>
        <v>8873107136</v>
      </c>
      <c r="J21" s="11">
        <f t="shared" ref="J21:N21" si="6">SUM(J22:J24)</f>
        <v>1651100000</v>
      </c>
      <c r="K21" s="11">
        <f t="shared" si="6"/>
        <v>825550000</v>
      </c>
      <c r="L21" s="11">
        <f t="shared" si="6"/>
        <v>9698657136</v>
      </c>
      <c r="M21" s="11">
        <f t="shared" si="6"/>
        <v>0</v>
      </c>
      <c r="N21" s="11">
        <f t="shared" si="6"/>
        <v>9698657136</v>
      </c>
    </row>
    <row r="22" spans="1:15" ht="89.25" customHeight="1" thickTop="1" thickBot="1" x14ac:dyDescent="0.3">
      <c r="A22" s="9" t="s">
        <v>30</v>
      </c>
      <c r="B22" s="9" t="s">
        <v>31</v>
      </c>
      <c r="C22" s="9" t="s">
        <v>32</v>
      </c>
      <c r="D22" s="9" t="s">
        <v>33</v>
      </c>
      <c r="E22" s="9" t="s">
        <v>36</v>
      </c>
      <c r="F22" s="9">
        <v>15</v>
      </c>
      <c r="G22" s="9" t="s">
        <v>53</v>
      </c>
      <c r="H22" s="10" t="s">
        <v>37</v>
      </c>
      <c r="I22" s="13">
        <v>0</v>
      </c>
      <c r="J22" s="13">
        <v>825550000</v>
      </c>
      <c r="K22" s="13">
        <v>0</v>
      </c>
      <c r="L22" s="13">
        <v>825550000</v>
      </c>
      <c r="M22" s="13">
        <v>0</v>
      </c>
      <c r="N22" s="14">
        <f>+L22-M22</f>
        <v>825550000</v>
      </c>
    </row>
    <row r="23" spans="1:15" ht="89.25" customHeight="1" thickTop="1" thickBot="1" x14ac:dyDescent="0.3">
      <c r="A23" s="9" t="s">
        <v>30</v>
      </c>
      <c r="B23" s="9" t="s">
        <v>31</v>
      </c>
      <c r="C23" s="9" t="s">
        <v>32</v>
      </c>
      <c r="D23" s="9" t="s">
        <v>33</v>
      </c>
      <c r="E23" s="9" t="s">
        <v>36</v>
      </c>
      <c r="F23" s="9" t="s">
        <v>34</v>
      </c>
      <c r="G23" s="9" t="s">
        <v>29</v>
      </c>
      <c r="H23" s="10" t="s">
        <v>37</v>
      </c>
      <c r="I23" s="13">
        <v>8873107136</v>
      </c>
      <c r="J23" s="13">
        <v>0</v>
      </c>
      <c r="K23" s="13">
        <v>0</v>
      </c>
      <c r="L23" s="13">
        <v>8873107136</v>
      </c>
      <c r="M23" s="13">
        <v>0</v>
      </c>
      <c r="N23" s="14">
        <f t="shared" ref="N23:N24" si="7">+L23-M23</f>
        <v>8873107136</v>
      </c>
    </row>
    <row r="24" spans="1:15" ht="89.25" customHeight="1" thickTop="1" thickBot="1" x14ac:dyDescent="0.3">
      <c r="A24" s="9" t="s">
        <v>30</v>
      </c>
      <c r="B24" s="9" t="s">
        <v>31</v>
      </c>
      <c r="C24" s="9" t="s">
        <v>32</v>
      </c>
      <c r="D24" s="9" t="s">
        <v>33</v>
      </c>
      <c r="E24" s="9" t="s">
        <v>36</v>
      </c>
      <c r="F24" s="9">
        <v>25</v>
      </c>
      <c r="G24" s="9" t="s">
        <v>53</v>
      </c>
      <c r="H24" s="10" t="s">
        <v>37</v>
      </c>
      <c r="I24" s="13">
        <v>0</v>
      </c>
      <c r="J24" s="13">
        <v>825550000</v>
      </c>
      <c r="K24" s="13">
        <v>825550000</v>
      </c>
      <c r="L24" s="13">
        <v>0</v>
      </c>
      <c r="M24" s="13">
        <v>0</v>
      </c>
      <c r="N24" s="14">
        <f t="shared" si="7"/>
        <v>0</v>
      </c>
    </row>
    <row r="25" spans="1:15" ht="35.1" customHeight="1" thickTop="1" thickBot="1" x14ac:dyDescent="0.3">
      <c r="A25" s="21"/>
      <c r="B25" s="21"/>
      <c r="C25" s="21"/>
      <c r="D25" s="21"/>
      <c r="E25" s="21"/>
      <c r="F25" s="21"/>
      <c r="G25" s="21"/>
      <c r="H25" s="22" t="s">
        <v>44</v>
      </c>
      <c r="I25" s="27">
        <f>+I8+I21</f>
        <v>34516814136</v>
      </c>
      <c r="J25" s="27">
        <f>+J8+J21</f>
        <v>5711100000</v>
      </c>
      <c r="K25" s="27">
        <f>+K8+K21</f>
        <v>4885550000</v>
      </c>
      <c r="L25" s="27">
        <f>+L8+L21</f>
        <v>35342364136</v>
      </c>
      <c r="M25" s="27">
        <f>+M8+M21</f>
        <v>975354000</v>
      </c>
      <c r="N25" s="28">
        <f>+L25-M25</f>
        <v>34367010136</v>
      </c>
    </row>
    <row r="26" spans="1:15" ht="15.75" thickTop="1" x14ac:dyDescent="0.25">
      <c r="A26" s="3" t="s">
        <v>47</v>
      </c>
      <c r="B26" s="3"/>
      <c r="C26" s="3"/>
      <c r="D26" s="3"/>
      <c r="E26" s="3"/>
      <c r="F26" s="15"/>
      <c r="G26" s="15"/>
      <c r="H26" s="4"/>
      <c r="I26" s="5"/>
      <c r="J26" s="5"/>
      <c r="K26" s="3"/>
      <c r="L26" s="3"/>
      <c r="M26" s="3"/>
      <c r="N26" s="23"/>
    </row>
    <row r="27" spans="1:15" s="3" customFormat="1" ht="11.25" x14ac:dyDescent="0.2">
      <c r="A27" s="3" t="s">
        <v>49</v>
      </c>
      <c r="F27" s="15"/>
      <c r="G27" s="15"/>
      <c r="H27" s="4"/>
      <c r="I27" s="5"/>
      <c r="J27" s="5"/>
      <c r="O27" s="16"/>
    </row>
    <row r="28" spans="1:15" s="3" customFormat="1" ht="11.25" x14ac:dyDescent="0.2">
      <c r="A28" s="3" t="s">
        <v>50</v>
      </c>
      <c r="F28" s="15"/>
      <c r="G28" s="15"/>
      <c r="H28" s="4"/>
      <c r="I28" s="5"/>
      <c r="J28" s="5"/>
      <c r="O28" s="16"/>
    </row>
    <row r="29" spans="1:15" s="3" customFormat="1" ht="7.5" customHeight="1" x14ac:dyDescent="0.2">
      <c r="A29" s="30" t="s">
        <v>51</v>
      </c>
      <c r="B29" s="30"/>
      <c r="C29" s="30"/>
      <c r="D29" s="30"/>
      <c r="E29" s="30"/>
      <c r="F29" s="30"/>
      <c r="G29" s="30"/>
      <c r="H29" s="30"/>
      <c r="I29" s="30"/>
      <c r="J29" s="30"/>
      <c r="K29" s="30"/>
      <c r="L29" s="30"/>
      <c r="M29" s="30"/>
      <c r="N29" s="30"/>
    </row>
    <row r="30" spans="1:15" x14ac:dyDescent="0.25">
      <c r="A30" s="30"/>
      <c r="B30" s="30"/>
      <c r="C30" s="30"/>
      <c r="D30" s="30"/>
      <c r="E30" s="30"/>
      <c r="F30" s="30"/>
      <c r="G30" s="30"/>
      <c r="H30" s="30"/>
      <c r="I30" s="30"/>
      <c r="J30" s="30"/>
      <c r="K30" s="30"/>
      <c r="L30" s="30"/>
      <c r="M30" s="30"/>
      <c r="N30" s="30"/>
    </row>
    <row r="31" spans="1:15" ht="11.25" customHeight="1" x14ac:dyDescent="0.25">
      <c r="A31" s="30" t="s">
        <v>52</v>
      </c>
      <c r="B31" s="30"/>
      <c r="C31" s="30"/>
      <c r="D31" s="30"/>
      <c r="E31" s="30"/>
      <c r="F31" s="30"/>
      <c r="G31" s="30"/>
      <c r="H31" s="30"/>
      <c r="I31" s="30"/>
      <c r="J31" s="30"/>
      <c r="K31" s="30"/>
      <c r="L31" s="30"/>
      <c r="M31" s="30"/>
      <c r="N31" s="30"/>
    </row>
    <row r="32" spans="1:15" ht="12.75" customHeight="1" x14ac:dyDescent="0.25">
      <c r="A32" s="30"/>
      <c r="B32" s="30"/>
      <c r="C32" s="30"/>
      <c r="D32" s="30"/>
      <c r="E32" s="30"/>
      <c r="F32" s="30"/>
      <c r="G32" s="30"/>
      <c r="H32" s="30"/>
      <c r="I32" s="30"/>
      <c r="J32" s="30"/>
      <c r="K32" s="30"/>
      <c r="L32" s="30"/>
      <c r="M32" s="30"/>
      <c r="N32" s="30"/>
    </row>
    <row r="33" spans="1:14" ht="7.15" customHeight="1" x14ac:dyDescent="0.25">
      <c r="A33" s="29" t="s">
        <v>54</v>
      </c>
      <c r="B33" s="29"/>
      <c r="C33" s="29"/>
      <c r="D33" s="29"/>
      <c r="E33" s="29"/>
      <c r="F33" s="29"/>
      <c r="G33" s="29"/>
      <c r="H33" s="29"/>
      <c r="I33" s="29"/>
      <c r="J33" s="29"/>
      <c r="K33" s="29"/>
      <c r="L33" s="29"/>
      <c r="M33" s="29"/>
      <c r="N33" s="29"/>
    </row>
    <row r="34" spans="1:14" x14ac:dyDescent="0.25">
      <c r="A34" s="29"/>
      <c r="B34" s="29"/>
      <c r="C34" s="29"/>
      <c r="D34" s="29"/>
      <c r="E34" s="29"/>
      <c r="F34" s="29"/>
      <c r="G34" s="29"/>
      <c r="H34" s="29"/>
      <c r="I34" s="29"/>
      <c r="J34" s="29"/>
      <c r="K34" s="29"/>
      <c r="L34" s="29"/>
      <c r="M34" s="29"/>
      <c r="N34" s="29"/>
    </row>
    <row r="35" spans="1:14" x14ac:dyDescent="0.25">
      <c r="A35" s="6"/>
      <c r="B35" s="6"/>
      <c r="C35" s="6"/>
      <c r="D35" s="6"/>
      <c r="E35" s="6"/>
      <c r="F35" s="6"/>
      <c r="G35" s="6"/>
      <c r="H35" s="6"/>
      <c r="I35" s="6"/>
      <c r="J35" s="6"/>
      <c r="K35" s="6"/>
      <c r="L35" s="6"/>
      <c r="M35" s="6"/>
      <c r="N35" s="6"/>
    </row>
    <row r="36" spans="1:14" x14ac:dyDescent="0.25">
      <c r="A36" s="6"/>
      <c r="B36" s="6"/>
      <c r="C36" s="6"/>
      <c r="D36" s="6"/>
      <c r="E36" s="6"/>
      <c r="F36" s="6"/>
      <c r="G36" s="6"/>
      <c r="H36" s="6"/>
      <c r="I36" s="6"/>
      <c r="J36" s="6"/>
      <c r="K36" s="6"/>
      <c r="L36" s="6"/>
      <c r="M36" s="6"/>
      <c r="N36" s="6"/>
    </row>
    <row r="37" spans="1:14" x14ac:dyDescent="0.25">
      <c r="A37" s="6"/>
      <c r="B37" s="6"/>
      <c r="C37" s="6"/>
      <c r="D37" s="6"/>
      <c r="E37" s="6"/>
      <c r="F37" s="6"/>
      <c r="G37" s="6"/>
      <c r="H37" s="6"/>
      <c r="I37" s="6"/>
      <c r="J37" s="6"/>
      <c r="K37" s="6"/>
      <c r="L37" s="6"/>
      <c r="M37" s="6"/>
      <c r="N37" s="6"/>
    </row>
    <row r="38" spans="1:14" x14ac:dyDescent="0.25">
      <c r="A38" s="6"/>
      <c r="B38" s="6"/>
      <c r="C38" s="6"/>
      <c r="D38" s="6"/>
      <c r="E38" s="6"/>
      <c r="F38" s="6"/>
      <c r="G38" s="6"/>
      <c r="H38" s="6"/>
      <c r="I38" s="6"/>
      <c r="J38" s="6"/>
      <c r="K38" s="6"/>
      <c r="L38" s="6"/>
      <c r="M38" s="6"/>
      <c r="N38" s="6"/>
    </row>
    <row r="39" spans="1:14" x14ac:dyDescent="0.25">
      <c r="A39" s="6"/>
      <c r="B39" s="6"/>
      <c r="C39" s="6"/>
      <c r="D39" s="6"/>
      <c r="E39" s="6"/>
      <c r="F39" s="6"/>
      <c r="G39" s="6"/>
      <c r="H39" s="6"/>
      <c r="I39" s="6"/>
      <c r="J39" s="6"/>
      <c r="K39" s="6"/>
      <c r="L39" s="6"/>
      <c r="M39" s="6"/>
      <c r="N39" s="6"/>
    </row>
    <row r="52" ht="12" customHeight="1" x14ac:dyDescent="0.25"/>
  </sheetData>
  <mergeCells count="7">
    <mergeCell ref="A33:N34"/>
    <mergeCell ref="A31:N32"/>
    <mergeCell ref="M6:N6"/>
    <mergeCell ref="A2:M2"/>
    <mergeCell ref="A3:M3"/>
    <mergeCell ref="A4:M4"/>
    <mergeCell ref="A29:N30"/>
  </mergeCells>
  <printOptions horizontalCentered="1"/>
  <pageMargins left="0" right="0" top="0.78740157480314965" bottom="0.78740157480314965" header="0.78740157480314965" footer="0.78740157480314965"/>
  <pageSetup paperSize="14" scale="4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DIRECCIÓN DE COMERCIO EXTERIOR</vt:lpstr>
      <vt:lpstr>'DIRECCIÓN DE COMERCIO EXTERIOR'!Área_de_impresión</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2025-12-01T20:57:35Z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