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julio\"/>
    </mc:Choice>
  </mc:AlternateContent>
  <bookViews>
    <workbookView xWindow="0" yWindow="0" windowWidth="20490" windowHeight="7155"/>
  </bookViews>
  <sheets>
    <sheet name="DIRECCIÓN DE COMERCIO EXTERIOR" sheetId="1" r:id="rId1"/>
  </sheets>
  <calcPr calcId="152511"/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O10" i="1"/>
  <c r="N10" i="1"/>
  <c r="M10" i="1"/>
  <c r="L10" i="1"/>
  <c r="K10" i="1"/>
  <c r="J10" i="1"/>
  <c r="O23" i="1" l="1"/>
  <c r="O21" i="1"/>
  <c r="O19" i="1"/>
  <c r="O18" i="1"/>
  <c r="O16" i="1"/>
  <c r="O14" i="1"/>
  <c r="O13" i="1"/>
  <c r="O12" i="1"/>
  <c r="O11" i="1"/>
  <c r="N22" i="1"/>
  <c r="M22" i="1"/>
  <c r="L22" i="1"/>
  <c r="K22" i="1"/>
  <c r="J22" i="1"/>
  <c r="N20" i="1"/>
  <c r="M20" i="1"/>
  <c r="L20" i="1"/>
  <c r="K20" i="1"/>
  <c r="J20" i="1"/>
  <c r="N15" i="1"/>
  <c r="M15" i="1"/>
  <c r="L15" i="1"/>
  <c r="K15" i="1"/>
  <c r="J15" i="1"/>
  <c r="O20" i="1" l="1"/>
  <c r="J9" i="1"/>
  <c r="J24" i="1" s="1"/>
  <c r="O22" i="1"/>
  <c r="O15" i="1"/>
  <c r="K9" i="1"/>
  <c r="K24" i="1" s="1"/>
  <c r="N9" i="1"/>
  <c r="N24" i="1" s="1"/>
  <c r="L9" i="1"/>
  <c r="L24" i="1" s="1"/>
  <c r="M9" i="1"/>
  <c r="O9" i="1" l="1"/>
  <c r="M24" i="1"/>
  <c r="O24" i="1" s="1"/>
</calcChain>
</file>

<file path=xl/sharedStrings.xml><?xml version="1.0" encoding="utf-8"?>
<sst xmlns="http://schemas.openxmlformats.org/spreadsheetml/2006/main" count="124" uniqueCount="56">
  <si>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</si>
  <si>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</si>
  <si>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</si>
  <si>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</si>
  <si>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</si>
  <si>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</si>
  <si>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</si>
  <si>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</si>
  <si>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</si>
  <si>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</si>
  <si>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</si>
  <si>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</si>
  <si>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</si>
  <si>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</si>
  <si>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</si>
  <si>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</si>
  <si>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</si>
  <si>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</si>
  <si>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</si>
  <si>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</si>
  <si>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</si>
  <si>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</si>
  <si>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</si>
  <si>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</si>
  <si>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</si>
  <si>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</si>
  <si>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</si>
  <si>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</si>
  <si>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</si>
  <si>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</si>
  <si>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</si>
  <si>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</si>
  <si>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</si>
  <si>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</si>
  <si>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</si>
  <si>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</si>
  <si>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</si>
  <si>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</si>
  <si>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</si>
  <si>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</si>
  <si>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</si>
  <si>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</si>
  <si>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</si>
  <si>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</si>
  <si>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</si>
  <si>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</si>
  <si>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</si>
  <si>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>APR. INICIAL ($)</t>
  </si>
  <si>
    <t>APR. ADICIONADA ($)</t>
  </si>
  <si>
    <t>APR. REDUCIDA($)</t>
  </si>
  <si>
    <t>APR. VIGENTE($)</t>
  </si>
  <si>
    <t>APR BLOQUEADA($)</t>
  </si>
  <si>
    <t>APR. VIGENTE DESPUES DE BLOQUEOS($)</t>
  </si>
  <si>
    <t>FECHA DE GENERACIÓN: 01 DE AGOSTO DE 2024</t>
  </si>
  <si>
    <t xml:space="preserve">PRESUPUESTO APROBADO CON CORTE AL 31 DE JULIO DE 2024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</si>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</sst>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1" fillId="0" borderId="0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0</xdr:row>
      <xdr:rowOff>105557</xdr:rowOff>
    </xdr:from>
    <xdr:to>
      <xdr:col>14</xdr:col>
      <xdr:colOff>1072244</xdr:colOff>
      <xdr:row>5</xdr:row>
      <xdr:rowOff>150092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362950" y="105557"/>
          <a:ext cx="2824844" cy="113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showGridLines="0" tabSelected="1" zoomScaleNormal="100" workbookViewId="0">
      <selection activeCell="P41" sqref="P41"/>
    </sheetView>
  </sheetViews>
  <sheetFormatPr baseColWidth="10" defaultRowHeight="15"/>
  <cols>
    <col min="1" max="5" width="5.42578125" customWidth="1"/>
    <col min="6" max="6" width="8.28515625" customWidth="1"/>
    <col min="7" max="7" width="5" customWidth="1"/>
    <col min="8" max="8" width="4.42578125" customWidth="1"/>
    <col min="9" max="9" width="27.5703125" customWidth="1"/>
    <col min="10" max="10" width="16.28515625" customWidth="1"/>
    <col min="11" max="11" width="14.7109375" customWidth="1"/>
    <col min="12" max="12" width="14.85546875" customWidth="1"/>
    <col min="13" max="14" width="16.7109375" customWidth="1"/>
    <col min="15" max="15" width="17.42578125" customWidth="1"/>
    <col min="17" max="17" width="17.85546875" bestFit="1" customWidth="1"/>
  </cols>
  <sheetData>
    <row r="2" spans="1:17" ht="21.75" customHeight="1"/>
    <row r="3" spans="1:17" ht="18.75" customHeight="1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7"/>
      <c r="O3" s="17"/>
    </row>
    <row r="4" spans="1:17">
      <c r="A4" s="30" t="s">
        <v>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7" ht="15" customHeight="1">
      <c r="A5" s="30" t="s">
        <v>46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8"/>
      <c r="O5" s="18"/>
    </row>
    <row r="6" spans="1:17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7" ht="14.25" customHeight="1" thickBot="1">
      <c r="A7" s="2" t="s">
        <v>0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8" t="s">
        <v>53</v>
      </c>
      <c r="N7" s="29"/>
      <c r="O7" s="29"/>
    </row>
    <row r="8" spans="1:17" ht="35.1" customHeight="1" thickTop="1" thickBot="1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47</v>
      </c>
      <c r="K8" s="7" t="s">
        <v>48</v>
      </c>
      <c r="L8" s="7" t="s">
        <v>49</v>
      </c>
      <c r="M8" s="7" t="s">
        <v>50</v>
      </c>
      <c r="N8" s="7" t="s">
        <v>51</v>
      </c>
      <c r="O8" s="7" t="s">
        <v>52</v>
      </c>
    </row>
    <row r="9" spans="1:17" ht="35.1" customHeight="1" thickTop="1" thickBot="1">
      <c r="A9" s="8" t="s">
        <v>10</v>
      </c>
      <c r="B9" s="8"/>
      <c r="C9" s="8"/>
      <c r="D9" s="8"/>
      <c r="E9" s="8"/>
      <c r="F9" s="8"/>
      <c r="G9" s="8"/>
      <c r="H9" s="8"/>
      <c r="I9" s="1" t="s">
        <v>35</v>
      </c>
      <c r="J9" s="11">
        <f>+J10+J15+J17+J20</f>
        <v>24683451000</v>
      </c>
      <c r="K9" s="11">
        <f t="shared" ref="K9:N9" si="0">+K10+K15+K17+K20</f>
        <v>0</v>
      </c>
      <c r="L9" s="11">
        <f t="shared" si="0"/>
        <v>0</v>
      </c>
      <c r="M9" s="11">
        <f t="shared" si="0"/>
        <v>24683451000</v>
      </c>
      <c r="N9" s="11">
        <f t="shared" si="0"/>
        <v>5127027000</v>
      </c>
      <c r="O9" s="12">
        <f t="shared" ref="O9:O23" si="1">+M9-N9</f>
        <v>19556424000</v>
      </c>
    </row>
    <row r="10" spans="1:17" ht="35.1" customHeight="1" thickTop="1" thickBot="1">
      <c r="A10" s="19" t="s">
        <v>10</v>
      </c>
      <c r="B10" s="19" t="s">
        <v>11</v>
      </c>
      <c r="C10" s="19"/>
      <c r="D10" s="19"/>
      <c r="E10" s="19"/>
      <c r="F10" s="19"/>
      <c r="G10" s="19"/>
      <c r="H10" s="19"/>
      <c r="I10" s="20" t="s">
        <v>36</v>
      </c>
      <c r="J10" s="21">
        <f>SUM(J11:J14)</f>
        <v>18402889000</v>
      </c>
      <c r="K10" s="21">
        <f>SUM(K11:K14)</f>
        <v>0</v>
      </c>
      <c r="L10" s="21">
        <f>SUM(L11:L14)</f>
        <v>0</v>
      </c>
      <c r="M10" s="21">
        <f>SUM(M11:M14)</f>
        <v>18402889000</v>
      </c>
      <c r="N10" s="21">
        <f>SUM(N11:N14)</f>
        <v>1127027000</v>
      </c>
      <c r="O10" s="22">
        <f>+M10-N10</f>
        <v>17275862000</v>
      </c>
    </row>
    <row r="11" spans="1:17" ht="35.1" customHeight="1" thickTop="1" thickBot="1">
      <c r="A11" s="9" t="s">
        <v>10</v>
      </c>
      <c r="B11" s="9" t="s">
        <v>11</v>
      </c>
      <c r="C11" s="9" t="s">
        <v>11</v>
      </c>
      <c r="D11" s="9" t="s">
        <v>11</v>
      </c>
      <c r="E11" s="9"/>
      <c r="F11" s="9" t="s">
        <v>12</v>
      </c>
      <c r="G11" s="9" t="s">
        <v>31</v>
      </c>
      <c r="H11" s="9" t="s">
        <v>26</v>
      </c>
      <c r="I11" s="10" t="s">
        <v>13</v>
      </c>
      <c r="J11" s="13">
        <v>11805764000</v>
      </c>
      <c r="K11" s="13">
        <v>0</v>
      </c>
      <c r="L11" s="13">
        <v>0</v>
      </c>
      <c r="M11" s="13">
        <v>11805764000</v>
      </c>
      <c r="N11" s="13">
        <v>0</v>
      </c>
      <c r="O11" s="14">
        <f t="shared" si="1"/>
        <v>11805764000</v>
      </c>
      <c r="Q11" s="27"/>
    </row>
    <row r="12" spans="1:17" ht="35.1" customHeight="1" thickTop="1" thickBot="1">
      <c r="A12" s="9" t="s">
        <v>10</v>
      </c>
      <c r="B12" s="9" t="s">
        <v>11</v>
      </c>
      <c r="C12" s="9" t="s">
        <v>11</v>
      </c>
      <c r="D12" s="9" t="s">
        <v>14</v>
      </c>
      <c r="E12" s="9"/>
      <c r="F12" s="9" t="s">
        <v>12</v>
      </c>
      <c r="G12" s="9" t="s">
        <v>31</v>
      </c>
      <c r="H12" s="9" t="s">
        <v>26</v>
      </c>
      <c r="I12" s="10" t="s">
        <v>15</v>
      </c>
      <c r="J12" s="13">
        <v>4072511000</v>
      </c>
      <c r="K12" s="13">
        <v>0</v>
      </c>
      <c r="L12" s="13">
        <v>0</v>
      </c>
      <c r="M12" s="13">
        <v>4072511000</v>
      </c>
      <c r="N12" s="13">
        <v>0</v>
      </c>
      <c r="O12" s="14">
        <f t="shared" si="1"/>
        <v>4072511000</v>
      </c>
      <c r="Q12" s="27"/>
    </row>
    <row r="13" spans="1:17" ht="35.1" customHeight="1" thickTop="1" thickBot="1">
      <c r="A13" s="9" t="s">
        <v>10</v>
      </c>
      <c r="B13" s="9" t="s">
        <v>11</v>
      </c>
      <c r="C13" s="9" t="s">
        <v>11</v>
      </c>
      <c r="D13" s="9" t="s">
        <v>16</v>
      </c>
      <c r="E13" s="9"/>
      <c r="F13" s="9" t="s">
        <v>12</v>
      </c>
      <c r="G13" s="9" t="s">
        <v>31</v>
      </c>
      <c r="H13" s="9" t="s">
        <v>26</v>
      </c>
      <c r="I13" s="10" t="s">
        <v>17</v>
      </c>
      <c r="J13" s="13">
        <v>1397587000</v>
      </c>
      <c r="K13" s="13">
        <v>0</v>
      </c>
      <c r="L13" s="13">
        <v>0</v>
      </c>
      <c r="M13" s="13">
        <v>1397587000</v>
      </c>
      <c r="N13" s="13">
        <v>0</v>
      </c>
      <c r="O13" s="14">
        <f t="shared" si="1"/>
        <v>1397587000</v>
      </c>
    </row>
    <row r="14" spans="1:17" ht="35.1" customHeight="1" thickTop="1" thickBot="1">
      <c r="A14" s="9" t="s">
        <v>10</v>
      </c>
      <c r="B14" s="9" t="s">
        <v>11</v>
      </c>
      <c r="C14" s="9" t="s">
        <v>11</v>
      </c>
      <c r="D14" s="9" t="s">
        <v>21</v>
      </c>
      <c r="E14" s="9"/>
      <c r="F14" s="9" t="s">
        <v>12</v>
      </c>
      <c r="G14" s="9" t="s">
        <v>31</v>
      </c>
      <c r="H14" s="9" t="s">
        <v>26</v>
      </c>
      <c r="I14" s="10" t="s">
        <v>32</v>
      </c>
      <c r="J14" s="13">
        <v>1127027000</v>
      </c>
      <c r="K14" s="13">
        <v>0</v>
      </c>
      <c r="L14" s="13">
        <v>0</v>
      </c>
      <c r="M14" s="13">
        <v>1127027000</v>
      </c>
      <c r="N14" s="13">
        <v>1127027000</v>
      </c>
      <c r="O14" s="14">
        <f t="shared" si="1"/>
        <v>0</v>
      </c>
    </row>
    <row r="15" spans="1:17" ht="35.1" customHeight="1" thickTop="1" thickBot="1">
      <c r="A15" s="19" t="s">
        <v>10</v>
      </c>
      <c r="B15" s="19" t="s">
        <v>14</v>
      </c>
      <c r="C15" s="19"/>
      <c r="D15" s="19"/>
      <c r="E15" s="19"/>
      <c r="F15" s="19"/>
      <c r="G15" s="19"/>
      <c r="H15" s="19"/>
      <c r="I15" s="20" t="s">
        <v>37</v>
      </c>
      <c r="J15" s="21">
        <f>+J16</f>
        <v>2210820000</v>
      </c>
      <c r="K15" s="21">
        <f t="shared" ref="K15:N15" si="2">+K16</f>
        <v>0</v>
      </c>
      <c r="L15" s="21">
        <f t="shared" si="2"/>
        <v>0</v>
      </c>
      <c r="M15" s="21">
        <f t="shared" si="2"/>
        <v>2210820000</v>
      </c>
      <c r="N15" s="21">
        <f t="shared" si="2"/>
        <v>0</v>
      </c>
      <c r="O15" s="22">
        <f t="shared" si="1"/>
        <v>2210820000</v>
      </c>
    </row>
    <row r="16" spans="1:17" ht="35.1" customHeight="1" thickTop="1" thickBot="1">
      <c r="A16" s="9" t="s">
        <v>10</v>
      </c>
      <c r="B16" s="9" t="s">
        <v>14</v>
      </c>
      <c r="C16" s="9"/>
      <c r="D16" s="9"/>
      <c r="E16" s="9"/>
      <c r="F16" s="9" t="s">
        <v>12</v>
      </c>
      <c r="G16" s="9" t="s">
        <v>31</v>
      </c>
      <c r="H16" s="9" t="s">
        <v>26</v>
      </c>
      <c r="I16" s="10" t="s">
        <v>18</v>
      </c>
      <c r="J16" s="13">
        <v>2210820000</v>
      </c>
      <c r="K16" s="13">
        <v>0</v>
      </c>
      <c r="L16" s="13">
        <v>0</v>
      </c>
      <c r="M16" s="13">
        <v>2210820000</v>
      </c>
      <c r="N16" s="13">
        <v>0</v>
      </c>
      <c r="O16" s="14">
        <f t="shared" si="1"/>
        <v>2210820000</v>
      </c>
    </row>
    <row r="17" spans="1:18" ht="35.1" customHeight="1" thickTop="1" thickBot="1">
      <c r="A17" s="19" t="s">
        <v>10</v>
      </c>
      <c r="B17" s="19" t="s">
        <v>16</v>
      </c>
      <c r="C17" s="19"/>
      <c r="D17" s="19"/>
      <c r="E17" s="19"/>
      <c r="F17" s="19"/>
      <c r="G17" s="19"/>
      <c r="H17" s="19"/>
      <c r="I17" s="20" t="s">
        <v>38</v>
      </c>
      <c r="J17" s="21">
        <f>+J18+J19</f>
        <v>4065100000</v>
      </c>
      <c r="K17" s="21">
        <f>+K18+K19</f>
        <v>0</v>
      </c>
      <c r="L17" s="21">
        <f>+L18+L19</f>
        <v>0</v>
      </c>
      <c r="M17" s="21">
        <f>+M18+M19</f>
        <v>4065100000</v>
      </c>
      <c r="N17" s="21">
        <f>+N18+N19</f>
        <v>4000000000</v>
      </c>
      <c r="O17" s="22">
        <f>+M17-N17</f>
        <v>65100000</v>
      </c>
    </row>
    <row r="18" spans="1:18" ht="35.1" customHeight="1" thickTop="1" thickBot="1">
      <c r="A18" s="9" t="s">
        <v>10</v>
      </c>
      <c r="B18" s="9" t="s">
        <v>16</v>
      </c>
      <c r="C18" s="9" t="s">
        <v>16</v>
      </c>
      <c r="D18" s="9" t="s">
        <v>11</v>
      </c>
      <c r="E18" s="9" t="s">
        <v>19</v>
      </c>
      <c r="F18" s="9" t="s">
        <v>12</v>
      </c>
      <c r="G18" s="9" t="s">
        <v>31</v>
      </c>
      <c r="H18" s="9" t="s">
        <v>26</v>
      </c>
      <c r="I18" s="10" t="s">
        <v>20</v>
      </c>
      <c r="J18" s="13">
        <v>4000000000</v>
      </c>
      <c r="K18" s="13">
        <v>0</v>
      </c>
      <c r="L18" s="13">
        <v>0</v>
      </c>
      <c r="M18" s="13">
        <v>4000000000</v>
      </c>
      <c r="N18" s="13">
        <v>4000000000</v>
      </c>
      <c r="O18" s="14">
        <f t="shared" si="1"/>
        <v>0</v>
      </c>
    </row>
    <row r="19" spans="1:18" ht="35.1" customHeight="1" thickTop="1" thickBot="1">
      <c r="A19" s="9" t="s">
        <v>10</v>
      </c>
      <c r="B19" s="9" t="s">
        <v>16</v>
      </c>
      <c r="C19" s="9" t="s">
        <v>21</v>
      </c>
      <c r="D19" s="9" t="s">
        <v>14</v>
      </c>
      <c r="E19" s="9" t="s">
        <v>22</v>
      </c>
      <c r="F19" s="9" t="s">
        <v>12</v>
      </c>
      <c r="G19" s="9" t="s">
        <v>31</v>
      </c>
      <c r="H19" s="9" t="s">
        <v>26</v>
      </c>
      <c r="I19" s="10" t="s">
        <v>23</v>
      </c>
      <c r="J19" s="13">
        <v>65100000</v>
      </c>
      <c r="K19" s="13">
        <v>0</v>
      </c>
      <c r="L19" s="13">
        <v>0</v>
      </c>
      <c r="M19" s="13">
        <v>65100000</v>
      </c>
      <c r="N19" s="13">
        <v>0</v>
      </c>
      <c r="O19" s="14">
        <f t="shared" si="1"/>
        <v>65100000</v>
      </c>
    </row>
    <row r="20" spans="1:18" ht="35.1" customHeight="1" thickTop="1" thickBot="1">
      <c r="A20" s="19" t="s">
        <v>10</v>
      </c>
      <c r="B20" s="19" t="s">
        <v>24</v>
      </c>
      <c r="C20" s="19"/>
      <c r="D20" s="19"/>
      <c r="E20" s="19"/>
      <c r="F20" s="19"/>
      <c r="G20" s="19"/>
      <c r="H20" s="19"/>
      <c r="I20" s="20" t="s">
        <v>39</v>
      </c>
      <c r="J20" s="21">
        <f>+J21</f>
        <v>4642000</v>
      </c>
      <c r="K20" s="21">
        <f t="shared" ref="K20:N20" si="3">+K21</f>
        <v>0</v>
      </c>
      <c r="L20" s="21">
        <f t="shared" si="3"/>
        <v>0</v>
      </c>
      <c r="M20" s="21">
        <f t="shared" si="3"/>
        <v>4642000</v>
      </c>
      <c r="N20" s="21">
        <f t="shared" si="3"/>
        <v>0</v>
      </c>
      <c r="O20" s="22">
        <f t="shared" si="1"/>
        <v>4642000</v>
      </c>
    </row>
    <row r="21" spans="1:18" ht="54.75" customHeight="1" thickTop="1" thickBot="1">
      <c r="A21" s="9" t="s">
        <v>10</v>
      </c>
      <c r="B21" s="9" t="s">
        <v>24</v>
      </c>
      <c r="C21" s="9" t="s">
        <v>11</v>
      </c>
      <c r="D21" s="9"/>
      <c r="E21" s="9"/>
      <c r="F21" s="9" t="s">
        <v>12</v>
      </c>
      <c r="G21" s="9" t="s">
        <v>31</v>
      </c>
      <c r="H21" s="9" t="s">
        <v>26</v>
      </c>
      <c r="I21" s="10" t="s">
        <v>25</v>
      </c>
      <c r="J21" s="13">
        <v>4642000</v>
      </c>
      <c r="K21" s="13">
        <v>0</v>
      </c>
      <c r="L21" s="13">
        <v>0</v>
      </c>
      <c r="M21" s="13">
        <v>4642000</v>
      </c>
      <c r="N21" s="13">
        <v>0</v>
      </c>
      <c r="O21" s="14">
        <f t="shared" si="1"/>
        <v>4642000</v>
      </c>
    </row>
    <row r="22" spans="1:18" ht="35.1" customHeight="1" thickTop="1" thickBot="1">
      <c r="A22" s="8" t="s">
        <v>27</v>
      </c>
      <c r="B22" s="8"/>
      <c r="C22" s="8"/>
      <c r="D22" s="8"/>
      <c r="E22" s="8"/>
      <c r="F22" s="8"/>
      <c r="G22" s="8"/>
      <c r="H22" s="8"/>
      <c r="I22" s="1" t="s">
        <v>40</v>
      </c>
      <c r="J22" s="11">
        <f>+J23</f>
        <v>9755650000</v>
      </c>
      <c r="K22" s="11">
        <f t="shared" ref="K22:N22" si="4">+K23</f>
        <v>0</v>
      </c>
      <c r="L22" s="11">
        <f t="shared" si="4"/>
        <v>0</v>
      </c>
      <c r="M22" s="11">
        <f t="shared" si="4"/>
        <v>9755650000</v>
      </c>
      <c r="N22" s="11">
        <f t="shared" si="4"/>
        <v>0</v>
      </c>
      <c r="O22" s="12">
        <f t="shared" si="1"/>
        <v>9755650000</v>
      </c>
    </row>
    <row r="23" spans="1:18" ht="57.75" thickTop="1" thickBot="1">
      <c r="A23" s="9" t="s">
        <v>27</v>
      </c>
      <c r="B23" s="9" t="s">
        <v>28</v>
      </c>
      <c r="C23" s="9" t="s">
        <v>29</v>
      </c>
      <c r="D23" s="9" t="s">
        <v>30</v>
      </c>
      <c r="E23" s="9" t="s">
        <v>33</v>
      </c>
      <c r="F23" s="9" t="s">
        <v>12</v>
      </c>
      <c r="G23" s="9" t="s">
        <v>31</v>
      </c>
      <c r="H23" s="9" t="s">
        <v>26</v>
      </c>
      <c r="I23" s="10" t="s">
        <v>34</v>
      </c>
      <c r="J23" s="13">
        <v>9755650000</v>
      </c>
      <c r="K23" s="13">
        <v>0</v>
      </c>
      <c r="L23" s="13">
        <v>0</v>
      </c>
      <c r="M23" s="13">
        <v>9755650000</v>
      </c>
      <c r="N23" s="13">
        <v>0</v>
      </c>
      <c r="O23" s="14">
        <f t="shared" si="1"/>
        <v>9755650000</v>
      </c>
    </row>
    <row r="24" spans="1:18" ht="41.25" customHeight="1" thickTop="1" thickBot="1">
      <c r="A24" s="24"/>
      <c r="B24" s="24"/>
      <c r="C24" s="24"/>
      <c r="D24" s="24"/>
      <c r="E24" s="24"/>
      <c r="F24" s="24"/>
      <c r="G24" s="24"/>
      <c r="H24" s="24"/>
      <c r="I24" s="25" t="s">
        <v>41</v>
      </c>
      <c r="J24" s="26">
        <f>+J9+J22</f>
        <v>34439101000</v>
      </c>
      <c r="K24" s="26">
        <f t="shared" ref="K24:N24" si="5">+K9+K22</f>
        <v>0</v>
      </c>
      <c r="L24" s="26">
        <f t="shared" si="5"/>
        <v>0</v>
      </c>
      <c r="M24" s="26">
        <f t="shared" si="5"/>
        <v>34439101000</v>
      </c>
      <c r="N24" s="26">
        <f t="shared" si="5"/>
        <v>5127027000</v>
      </c>
      <c r="O24" s="23">
        <f>+M24-N24</f>
        <v>29312074000</v>
      </c>
      <c r="R24" s="6"/>
    </row>
    <row r="25" spans="1:18" ht="15.75" thickTop="1">
      <c r="A25" s="3" t="s">
        <v>43</v>
      </c>
      <c r="B25" s="3"/>
      <c r="C25" s="3"/>
      <c r="D25" s="3"/>
      <c r="E25" s="3"/>
      <c r="F25" s="15"/>
      <c r="G25" s="15"/>
      <c r="H25" s="15"/>
      <c r="I25" s="4"/>
      <c r="J25" s="5"/>
      <c r="K25" s="5"/>
      <c r="L25" s="3"/>
      <c r="M25" s="3"/>
      <c r="N25" s="3"/>
      <c r="O25" s="6"/>
      <c r="P25" s="16"/>
      <c r="Q25" s="16"/>
      <c r="R25" s="6"/>
    </row>
    <row r="26" spans="1:18">
      <c r="A26" s="3" t="s">
        <v>44</v>
      </c>
      <c r="B26" s="3"/>
      <c r="C26" s="3"/>
      <c r="D26" s="3"/>
      <c r="E26" s="3"/>
      <c r="F26" s="15"/>
      <c r="G26" s="15"/>
      <c r="H26" s="15"/>
      <c r="I26" s="4"/>
      <c r="J26" s="5"/>
      <c r="K26" s="5"/>
      <c r="L26" s="3"/>
      <c r="M26" s="3"/>
      <c r="N26" s="3"/>
      <c r="O26" s="6"/>
      <c r="P26" s="16"/>
      <c r="Q26" s="16"/>
    </row>
    <row r="27" spans="1:18">
      <c r="A27" s="3" t="s">
        <v>45</v>
      </c>
      <c r="B27" s="3"/>
      <c r="C27" s="3"/>
      <c r="D27" s="3"/>
      <c r="E27" s="3"/>
      <c r="F27" s="15"/>
      <c r="G27" s="15"/>
      <c r="H27" s="15"/>
      <c r="I27" s="4"/>
      <c r="J27" s="5"/>
      <c r="K27" s="5"/>
      <c r="L27" s="3"/>
      <c r="M27" s="3"/>
      <c r="N27" s="3"/>
      <c r="O27" s="6"/>
      <c r="P27" s="16"/>
    </row>
    <row r="33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 t="s">
        <v>55</v>
      </c>
      <c r="M34" s="6"/>
      <c r="N34" s="6"/>
      <c r="O34" s="6"/>
    </row>
    <row r="35" spans="1: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49" ht="12" customHeight="1"/>
  </sheetData>
  <mergeCells count="6">
    <mergeCell ref="M7:O7"/>
    <mergeCell ref="A3:M3"/>
    <mergeCell ref="A4:M4"/>
    <mergeCell ref="N4:O4"/>
    <mergeCell ref="N6:O6"/>
    <mergeCell ref="A5:M6"/>
  </mergeCells>
  <printOptions horizontalCentered="1"/>
  <pageMargins left="0.78740157480314965" right="0.78740157480314965" top="0.78740157480314965" bottom="0.78740157480314965" header="0.78740157480314965" footer="0.7874015748031496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2024-07-04T13:24:58Z</cp:lastPrinted>
  <dcterms:created xsi:type="dcterms:W3CDTF">2024-07-01T22:52:35Z</dcterms:created>
  <dcterms:modified xsi:type="dcterms:W3CDTF">2024-08-02T19:01:05Z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