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julio\"/>
    </mc:Choice>
  </mc:AlternateContent>
  <bookViews>
    <workbookView xWindow="0" yWindow="0" windowWidth="20490" windowHeight="7155"/>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O46" i="1" l="1"/>
  <c r="O8" i="1"/>
  <c r="O9" i="1"/>
  <c r="N8" i="1"/>
  <c r="N9" i="1"/>
  <c r="M8" i="1"/>
  <c r="L8" i="1"/>
  <c r="K8" i="1"/>
  <c r="K9" i="1"/>
  <c r="J8" i="1"/>
  <c r="O33" i="1"/>
  <c r="O34" i="1"/>
  <c r="N33" i="1"/>
  <c r="M33" i="1"/>
  <c r="L33" i="1"/>
  <c r="K33" i="1"/>
  <c r="J33" i="1"/>
  <c r="O30" i="1"/>
  <c r="N30" i="1"/>
  <c r="M30" i="1"/>
  <c r="L30" i="1"/>
  <c r="K30" i="1"/>
  <c r="J30" i="1"/>
  <c r="O15" i="1"/>
  <c r="N15" i="1"/>
  <c r="M15" i="1"/>
  <c r="L15" i="1"/>
  <c r="K15" i="1"/>
  <c r="J15" i="1"/>
  <c r="O13" i="1"/>
  <c r="O14" i="1"/>
  <c r="O11" i="1"/>
  <c r="O12" i="1"/>
  <c r="M13" i="1"/>
  <c r="J13" i="1"/>
  <c r="M9" i="1"/>
  <c r="L9" i="1"/>
  <c r="J9" i="1"/>
  <c r="O45" i="1" l="1"/>
  <c r="O44" i="1"/>
  <c r="O43" i="1"/>
  <c r="O42" i="1"/>
  <c r="O41" i="1"/>
  <c r="O40" i="1"/>
  <c r="O39" i="1"/>
  <c r="O38" i="1"/>
  <c r="O37" i="1"/>
  <c r="O36" i="1"/>
  <c r="O35" i="1"/>
  <c r="O32" i="1"/>
  <c r="O31" i="1"/>
  <c r="O29" i="1"/>
  <c r="O28" i="1"/>
  <c r="O27" i="1"/>
  <c r="O26" i="1"/>
  <c r="O25" i="1"/>
  <c r="O24" i="1"/>
  <c r="O23" i="1"/>
  <c r="O22" i="1"/>
  <c r="O21" i="1"/>
  <c r="O20" i="1"/>
  <c r="O19" i="1"/>
  <c r="O18" i="1"/>
  <c r="O17" i="1"/>
  <c r="O16" i="1"/>
  <c r="O10" i="1"/>
  <c r="N13" i="1"/>
  <c r="L13" i="1"/>
  <c r="K13" i="1"/>
  <c r="J46" i="1" l="1"/>
  <c r="N46" i="1"/>
  <c r="K46" i="1"/>
  <c r="L46" i="1"/>
  <c r="M46" i="1" l="1"/>
</calcChain>
</file>

<file path=xl/sharedStrings.xml><?xml version="1.0" encoding="utf-8"?>
<sst xmlns="http://schemas.openxmlformats.org/spreadsheetml/2006/main" count="334" uniqueCount="112">
  <si>
    <t/>
  </si>
  <si>
    <t>TIPO</t>
  </si>
  <si>
    <t>CTA</t>
  </si>
  <si>
    <t>SUB
CTA</t>
  </si>
  <si>
    <t>OBJ</t>
  </si>
  <si>
    <t>ORD</t>
  </si>
  <si>
    <t>FUENTE</t>
  </si>
  <si>
    <t>REC</t>
  </si>
  <si>
    <t>SIT</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</si>
  <si>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</si>
  <si>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</si>
  <si>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</si>
  <si>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</si>
  <si>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</si>
  <si>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</si>
  <si>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</si>
  <si>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</si>
  <si>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</si>
  <si>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</si>
  <si>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</si>
  <si>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</si>
  <si>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</si>
  <si>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</si>
  <si>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</si>
  <si>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</si>
  <si>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</si>
  <si>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</si>
  <si>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</si>
  <si>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</si>
  <si>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</si>
  <si>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</si>
  <si>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</si>
  <si>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</si>
  <si>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</si>
  <si>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</si>
  <si>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</si>
  <si>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</si>
  <si>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</si>
  <si>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</si>
  <si>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</si>
  <si>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</si>
  <si>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</si>
  <si>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</si>
  <si>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</si>
  <si>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</si>
  <si>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</si>
  <si>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</si>
  <si>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</si>
  <si>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</si>
  <si>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</si>
  <si>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</si>
  <si>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</si>
  <si>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</si>
  <si>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</si>
  <si>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</si>
  <si>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</si>
  <si>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</si>
  <si>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</si>
  <si>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</si>
  <si>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</si>
  <si>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</si>
  <si>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</si>
  <si>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</si>
  <si>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</si>
  <si>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</si>
  <si>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</si>
  <si>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</si>
  <si>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</si>
  <si>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</si>
  <si>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</si>
  <si>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</si>
  <si>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</si>
  <si>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</si>
  <si>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</si>
  <si>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</si>
  <si>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</si>
  <si>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</si>
  <si>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</si>
  <si>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</si>
  <si>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</si>
  <si>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</si>
  <si>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</si>
  <si>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</si>
  <si>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</si>
  <si>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</si>
  <si>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</si>
  <si>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</si>
  <si>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</si>
  <si>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</si>
  <si>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</si>
  <si>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</si>
  <si>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MINISTERIO DE COMERCIO INDUSTRIA Y TURISMO</t>
  </si>
  <si>
    <t>UNIDAD EJECUTORA 350101-000 GESTION GENERAL</t>
  </si>
  <si>
    <t>APR. INICIAL ($)</t>
  </si>
  <si>
    <t>APR. ADICIONADA($)</t>
  </si>
  <si>
    <t>APR. REDUCIDA($)</t>
  </si>
  <si>
    <t>APR. VIGENTE($)</t>
  </si>
  <si>
    <t>APR BLOQUEADA($)</t>
  </si>
  <si>
    <t>APR. VIGENTE DESPUES DE BLOQUEOS($)</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</si>
  <si>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</si>
  <si>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</si>
  <si>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</si>
  <si>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</si>
  <si>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Nota 4</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</si>
  <si>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5</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</si>
  <si>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6</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</si>
  <si>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8</t>
    </r>
    <r>
      <rPr>
        <sz val="7"/>
        <rFont val="Arial"/>
        <family val="2"/>
      </rPr>
      <t>: Decreto No.0766 del 20 de Junio de 2024. Por el cual se aplazan unas apropiaciones en el presupuesto General de la Nación de la Vigencia Fiscal 2024</t>
    </r>
  </si>
  <si>
    <r>
      <rPr>
        <b/>
        <sz val="7"/>
        <rFont val="Arial"/>
        <family val="2"/>
      </rPr>
      <t xml:space="preserve">Nota 7: </t>
    </r>
    <r>
      <rPr>
        <sz val="7"/>
        <rFont val="Arial"/>
        <family val="2"/>
      </rPr>
      <t>Circular Externa 017 Junio de 2024 Aplazamiento del Presupuesto General de la Nación</t>
    </r>
  </si>
  <si>
    <t>DESCRIPCIÓN</t>
  </si>
  <si>
    <t xml:space="preserve">PRESUPUESTO APROBADO CON CORTE AL 31 DE JULIO DE 2024 </t>
  </si>
  <si>
    <t>FECHA DE GENERACIÓN: 01 DE AGOSTO DE 2024.</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</si>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</sst>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sz val="7"/>
      <name val="Arial"/>
      <family val="2"/>
    </font>
    <font>
      <b/>
      <sz val="7"/>
      <name val="Arial"/>
      <family val="2"/>
    </font>
    <font>
      <sz val="7"/>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8"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0">
    <xf numFmtId="0" fontId="1" fillId="0" borderId="0" xfId="0" applyFont="1" applyFill="1" applyBorder="1"/>
    <xf numFmtId="0" fontId="2" fillId="2" borderId="1" xfId="0" applyNumberFormat="1"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4" fillId="0" borderId="0" xfId="0" applyFont="1" applyFill="1" applyBorder="1"/>
    <xf numFmtId="7" fontId="4" fillId="0" borderId="0"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7" fillId="0" borderId="0" xfId="0" applyFont="1" applyFill="1" applyBorder="1"/>
    <xf numFmtId="0" fontId="5" fillId="3"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 fillId="0" borderId="0" xfId="0" applyFont="1" applyFill="1" applyBorder="1" applyAlignment="1"/>
    <xf numFmtId="7" fontId="3" fillId="0" borderId="1" xfId="0" applyNumberFormat="1" applyFont="1" applyFill="1" applyBorder="1" applyAlignment="1">
      <alignment horizontal="right" vertical="center" wrapText="1" readingOrder="1"/>
    </xf>
    <xf numFmtId="0" fontId="10" fillId="0" borderId="0" xfId="0" applyFont="1" applyFill="1" applyBorder="1"/>
    <xf numFmtId="164" fontId="12"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0" fontId="4" fillId="0" borderId="0" xfId="0" applyFont="1" applyFill="1" applyBorder="1" applyAlignment="1">
      <alignment horizontal="right"/>
    </xf>
    <xf numFmtId="0" fontId="8" fillId="0" borderId="0" xfId="0" applyNumberFormat="1" applyFont="1" applyFill="1" applyBorder="1" applyAlignment="1">
      <alignment vertical="center" wrapText="1" readingOrder="1"/>
    </xf>
    <xf numFmtId="0" fontId="9" fillId="0" borderId="0" xfId="0" applyFont="1" applyFill="1" applyBorder="1" applyAlignment="1">
      <alignment vertical="center" wrapText="1" readingOrder="1"/>
    </xf>
    <xf numFmtId="0" fontId="8" fillId="0" borderId="0" xfId="0" applyNumberFormat="1" applyFont="1" applyFill="1" applyBorder="1" applyAlignment="1">
      <alignment horizontal="center" vertical="center" wrapText="1" readingOrder="1"/>
    </xf>
    <xf numFmtId="0" fontId="2" fillId="4" borderId="1" xfId="0" applyNumberFormat="1" applyFont="1" applyFill="1" applyBorder="1" applyAlignment="1">
      <alignment horizontal="center" vertical="center" wrapText="1" readingOrder="1"/>
    </xf>
    <xf numFmtId="0" fontId="2" fillId="4" borderId="1" xfId="0" applyNumberFormat="1"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2" fillId="5" borderId="1" xfId="0" applyNumberFormat="1" applyFont="1" applyFill="1" applyBorder="1" applyAlignment="1">
      <alignment horizontal="center" vertical="center" wrapText="1" readingOrder="1"/>
    </xf>
    <xf numFmtId="0" fontId="2" fillId="5" borderId="1" xfId="0" applyNumberFormat="1"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6" fillId="5" borderId="1" xfId="0" applyNumberFormat="1" applyFont="1" applyFill="1" applyBorder="1" applyAlignment="1">
      <alignment horizontal="center" vertical="center" wrapText="1" readingOrder="1"/>
    </xf>
    <xf numFmtId="0" fontId="6" fillId="5" borderId="1" xfId="0" applyNumberFormat="1" applyFont="1" applyFill="1" applyBorder="1" applyAlignment="1">
      <alignment horizontal="left" vertical="center" wrapText="1" readingOrder="1"/>
    </xf>
    <xf numFmtId="164" fontId="6" fillId="5" borderId="1" xfId="0" applyNumberFormat="1" applyFont="1" applyFill="1" applyBorder="1" applyAlignment="1">
      <alignment horizontal="right" vertical="center" wrapText="1" readingOrder="1"/>
    </xf>
    <xf numFmtId="7" fontId="6" fillId="5" borderId="1" xfId="0" applyNumberFormat="1" applyFont="1" applyFill="1" applyBorder="1" applyAlignment="1">
      <alignment horizontal="right" vertical="center" wrapText="1" readingOrder="1"/>
    </xf>
    <xf numFmtId="7" fontId="1" fillId="0" borderId="0" xfId="0" applyNumberFormat="1" applyFont="1" applyFill="1" applyBorder="1"/>
    <xf numFmtId="0" fontId="2"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838199</xdr:colOff>
      <xdr:row>0</xdr:row>
      <xdr:rowOff>84756</xdr:rowOff>
    </xdr:from>
    <xdr:to>
      <xdr:col>14</xdr:col>
      <xdr:colOff>561974</xdr:colOff>
      <xdr:row>4</xdr:row>
      <xdr:rowOff>124654</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9305924" y="84756"/>
          <a:ext cx="2238375" cy="89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5"/>
  <sheetViews>
    <sheetView showGridLines="0" tabSelected="1" workbookViewId="0">
      <selection activeCell="Q9" sqref="Q9"/>
    </sheetView>
  </sheetViews>
  <sheetFormatPr baseColWidth="10" defaultRowHeight="15" x14ac:dyDescent="0.25"/>
  <cols>
    <col min="1" max="4" width="5.42578125" customWidth="1"/>
    <col min="5" max="5" width="8" customWidth="1"/>
    <col min="6" max="6" width="6.42578125" customWidth="1"/>
    <col min="7" max="7" width="4.140625" customWidth="1"/>
    <col min="8" max="8" width="4.42578125" customWidth="1"/>
    <col min="9" max="9" width="30.7109375" customWidth="1"/>
    <col min="10" max="10" width="16.42578125" customWidth="1"/>
    <col min="11" max="11" width="18.85546875" customWidth="1"/>
    <col min="12" max="12" width="17" customWidth="1"/>
    <col min="13" max="14" width="18.85546875" customWidth="1"/>
    <col min="15" max="15" width="17.42578125" customWidth="1"/>
    <col min="17" max="17" width="18.85546875" bestFit="1" customWidth="1"/>
    <col min="18" max="18" width="20.42578125" bestFit="1" customWidth="1"/>
  </cols>
  <sheetData>
    <row r="2" spans="1:17" ht="16.5" customHeight="1" x14ac:dyDescent="0.25">
      <c r="A2" s="39" t="s">
        <v>91</v>
      </c>
      <c r="B2" s="39"/>
      <c r="C2" s="39"/>
      <c r="D2" s="39"/>
      <c r="E2" s="39"/>
      <c r="F2" s="39"/>
      <c r="G2" s="39"/>
      <c r="H2" s="39"/>
      <c r="I2" s="39"/>
      <c r="J2" s="39"/>
      <c r="K2" s="39"/>
      <c r="L2" s="39"/>
      <c r="M2" s="39"/>
      <c r="N2" s="21"/>
      <c r="O2" s="22"/>
    </row>
    <row r="3" spans="1:17" ht="21" customHeight="1" x14ac:dyDescent="0.25">
      <c r="A3" s="39" t="s">
        <v>109</v>
      </c>
      <c r="B3" s="39"/>
      <c r="C3" s="39"/>
      <c r="D3" s="39"/>
      <c r="E3" s="39"/>
      <c r="F3" s="39"/>
      <c r="G3" s="39"/>
      <c r="H3" s="39"/>
      <c r="I3" s="39"/>
      <c r="J3" s="39"/>
      <c r="K3" s="39"/>
      <c r="L3" s="39"/>
      <c r="M3" s="39"/>
      <c r="N3" s="23"/>
      <c r="O3" s="23"/>
    </row>
    <row r="4" spans="1:17" ht="15" customHeight="1" x14ac:dyDescent="0.25">
      <c r="A4" s="39" t="s">
        <v>92</v>
      </c>
      <c r="B4" s="39"/>
      <c r="C4" s="39"/>
      <c r="D4" s="39"/>
      <c r="E4" s="39"/>
      <c r="F4" s="39"/>
      <c r="G4" s="39"/>
      <c r="H4" s="39"/>
      <c r="I4" s="39"/>
      <c r="J4" s="39"/>
      <c r="K4" s="39"/>
      <c r="L4" s="39"/>
      <c r="M4" s="39"/>
      <c r="N4" s="23"/>
      <c r="O4" s="23"/>
    </row>
    <row r="5" spans="1:17" ht="15" customHeight="1" x14ac:dyDescent="0.25">
      <c r="A5" s="39"/>
      <c r="B5" s="39"/>
      <c r="C5" s="39"/>
      <c r="D5" s="39"/>
      <c r="E5" s="39"/>
      <c r="F5" s="39"/>
      <c r="G5" s="39"/>
      <c r="H5" s="39"/>
      <c r="I5" s="39"/>
      <c r="J5" s="39"/>
      <c r="K5" s="39"/>
      <c r="L5" s="39"/>
      <c r="M5" s="39"/>
      <c r="N5" s="23"/>
      <c r="O5" s="23"/>
    </row>
    <row r="6" spans="1:17" ht="15.75" thickBot="1" x14ac:dyDescent="0.3">
      <c r="A6" s="2" t="s">
        <v>0</v>
      </c>
      <c r="B6" s="2" t="s">
        <v>0</v>
      </c>
      <c r="C6" s="2" t="s">
        <v>0</v>
      </c>
      <c r="D6" s="2" t="s">
        <v>0</v>
      </c>
      <c r="E6" s="2" t="s">
        <v>0</v>
      </c>
      <c r="F6" s="2" t="s">
        <v>0</v>
      </c>
      <c r="G6" s="2" t="s">
        <v>0</v>
      </c>
      <c r="H6" s="2" t="s">
        <v>0</v>
      </c>
      <c r="I6" s="2" t="s">
        <v>0</v>
      </c>
      <c r="J6" s="2" t="s">
        <v>0</v>
      </c>
      <c r="K6" s="2" t="s">
        <v>0</v>
      </c>
      <c r="L6" s="2" t="s">
        <v>0</v>
      </c>
      <c r="M6" s="37" t="s">
        <v>110</v>
      </c>
      <c r="N6" s="38"/>
      <c r="O6" s="38"/>
    </row>
    <row r="7" spans="1:17" ht="36.75" customHeight="1" thickTop="1" thickBot="1" x14ac:dyDescent="0.3">
      <c r="A7" s="7" t="s">
        <v>1</v>
      </c>
      <c r="B7" s="7" t="s">
        <v>2</v>
      </c>
      <c r="C7" s="7" t="s">
        <v>3</v>
      </c>
      <c r="D7" s="7" t="s">
        <v>4</v>
      </c>
      <c r="E7" s="7" t="s">
        <v>5</v>
      </c>
      <c r="F7" s="7" t="s">
        <v>6</v>
      </c>
      <c r="G7" s="7" t="s">
        <v>7</v>
      </c>
      <c r="H7" s="7" t="s">
        <v>8</v>
      </c>
      <c r="I7" s="7" t="s">
        <v>108</v>
      </c>
      <c r="J7" s="7" t="s">
        <v>93</v>
      </c>
      <c r="K7" s="7" t="s">
        <v>94</v>
      </c>
      <c r="L7" s="7" t="s">
        <v>95</v>
      </c>
      <c r="M7" s="7" t="s">
        <v>96</v>
      </c>
      <c r="N7" s="7" t="s">
        <v>97</v>
      </c>
      <c r="O7" s="7" t="s">
        <v>98</v>
      </c>
      <c r="Q7" t="s">
        <v>111</v>
      </c>
    </row>
    <row r="8" spans="1:17" ht="27.75" customHeight="1" thickTop="1" thickBot="1" x14ac:dyDescent="0.3">
      <c r="A8" s="8" t="s">
        <v>9</v>
      </c>
      <c r="B8" s="8"/>
      <c r="C8" s="8"/>
      <c r="D8" s="8"/>
      <c r="E8" s="8"/>
      <c r="F8" s="8"/>
      <c r="G8" s="8"/>
      <c r="H8" s="8"/>
      <c r="I8" s="1" t="s">
        <v>84</v>
      </c>
      <c r="J8" s="14">
        <f>+J9+J13+J15+J30</f>
        <v>710711479000</v>
      </c>
      <c r="K8" s="14">
        <f>+K9+K13+K15+K30</f>
        <v>96118420000</v>
      </c>
      <c r="L8" s="14">
        <f>+L9+L13+L15+L30</f>
        <v>40016000000</v>
      </c>
      <c r="M8" s="14">
        <f>+M9+M13+M15+M30</f>
        <v>766813899000</v>
      </c>
      <c r="N8" s="14">
        <f>+N9+N13+N15+N30</f>
        <v>44189343167</v>
      </c>
      <c r="O8" s="14">
        <f>+M8-N8</f>
        <v>722624555833</v>
      </c>
    </row>
    <row r="9" spans="1:17" ht="26.25" customHeight="1" thickTop="1" thickBot="1" x14ac:dyDescent="0.3">
      <c r="A9" s="28" t="s">
        <v>9</v>
      </c>
      <c r="B9" s="28" t="s">
        <v>10</v>
      </c>
      <c r="C9" s="28"/>
      <c r="D9" s="28"/>
      <c r="E9" s="28"/>
      <c r="F9" s="28"/>
      <c r="G9" s="28"/>
      <c r="H9" s="28"/>
      <c r="I9" s="29" t="s">
        <v>85</v>
      </c>
      <c r="J9" s="30">
        <f>SUM(J10:J12)</f>
        <v>59251387000</v>
      </c>
      <c r="K9" s="30">
        <f>SUM(K10:K12)</f>
        <v>0</v>
      </c>
      <c r="L9" s="30">
        <f>SUM(L10:L12)</f>
        <v>0</v>
      </c>
      <c r="M9" s="30">
        <f>SUM(M10:M12)</f>
        <v>59251387000</v>
      </c>
      <c r="N9" s="30">
        <f>SUM(N10:N12)</f>
        <v>0</v>
      </c>
      <c r="O9" s="31">
        <f>+M9-N9</f>
        <v>59251387000</v>
      </c>
    </row>
    <row r="10" spans="1:17" ht="35.1" customHeight="1" thickTop="1" thickBot="1" x14ac:dyDescent="0.3">
      <c r="A10" s="9" t="s">
        <v>9</v>
      </c>
      <c r="B10" s="9" t="s">
        <v>10</v>
      </c>
      <c r="C10" s="9" t="s">
        <v>10</v>
      </c>
      <c r="D10" s="9" t="s">
        <v>10</v>
      </c>
      <c r="E10" s="9"/>
      <c r="F10" s="9" t="s">
        <v>11</v>
      </c>
      <c r="G10" s="9" t="s">
        <v>12</v>
      </c>
      <c r="H10" s="9" t="s">
        <v>13</v>
      </c>
      <c r="I10" s="10" t="s">
        <v>14</v>
      </c>
      <c r="J10" s="11">
        <v>35035806000</v>
      </c>
      <c r="K10" s="11">
        <v>0</v>
      </c>
      <c r="L10" s="11">
        <v>0</v>
      </c>
      <c r="M10" s="11">
        <v>35035806000</v>
      </c>
      <c r="N10" s="11">
        <v>0</v>
      </c>
      <c r="O10" s="16">
        <f t="shared" ref="O10:O45" si="0">+M10-N10</f>
        <v>35035806000</v>
      </c>
    </row>
    <row r="11" spans="1:17" ht="35.1" customHeight="1" thickTop="1" thickBot="1" x14ac:dyDescent="0.3">
      <c r="A11" s="9" t="s">
        <v>9</v>
      </c>
      <c r="B11" s="9" t="s">
        <v>10</v>
      </c>
      <c r="C11" s="9" t="s">
        <v>10</v>
      </c>
      <c r="D11" s="9" t="s">
        <v>15</v>
      </c>
      <c r="E11" s="9"/>
      <c r="F11" s="9" t="s">
        <v>11</v>
      </c>
      <c r="G11" s="9" t="s">
        <v>12</v>
      </c>
      <c r="H11" s="9" t="s">
        <v>13</v>
      </c>
      <c r="I11" s="10" t="s">
        <v>16</v>
      </c>
      <c r="J11" s="11">
        <v>11132464000</v>
      </c>
      <c r="K11" s="11">
        <v>0</v>
      </c>
      <c r="L11" s="11">
        <v>0</v>
      </c>
      <c r="M11" s="11">
        <v>11132464000</v>
      </c>
      <c r="N11" s="11">
        <v>0</v>
      </c>
      <c r="O11" s="16">
        <f>+M11-N11</f>
        <v>11132464000</v>
      </c>
    </row>
    <row r="12" spans="1:17" ht="35.1" customHeight="1" thickTop="1" thickBot="1" x14ac:dyDescent="0.3">
      <c r="A12" s="9" t="s">
        <v>9</v>
      </c>
      <c r="B12" s="9" t="s">
        <v>10</v>
      </c>
      <c r="C12" s="9" t="s">
        <v>10</v>
      </c>
      <c r="D12" s="9" t="s">
        <v>17</v>
      </c>
      <c r="E12" s="9"/>
      <c r="F12" s="9" t="s">
        <v>11</v>
      </c>
      <c r="G12" s="9" t="s">
        <v>12</v>
      </c>
      <c r="H12" s="9" t="s">
        <v>13</v>
      </c>
      <c r="I12" s="10" t="s">
        <v>18</v>
      </c>
      <c r="J12" s="11">
        <v>13083117000</v>
      </c>
      <c r="K12" s="11">
        <v>0</v>
      </c>
      <c r="L12" s="11">
        <v>0</v>
      </c>
      <c r="M12" s="11">
        <v>13083117000</v>
      </c>
      <c r="N12" s="11">
        <v>0</v>
      </c>
      <c r="O12" s="16">
        <f>+M12-N12</f>
        <v>13083117000</v>
      </c>
      <c r="Q12" s="36"/>
    </row>
    <row r="13" spans="1:17" ht="27.75" customHeight="1" thickTop="1" thickBot="1" x14ac:dyDescent="0.3">
      <c r="A13" s="28" t="s">
        <v>9</v>
      </c>
      <c r="B13" s="28" t="s">
        <v>15</v>
      </c>
      <c r="C13" s="28"/>
      <c r="D13" s="28"/>
      <c r="E13" s="28"/>
      <c r="F13" s="28"/>
      <c r="G13" s="28"/>
      <c r="H13" s="28"/>
      <c r="I13" s="29" t="s">
        <v>86</v>
      </c>
      <c r="J13" s="30">
        <f>+J14</f>
        <v>22407835000</v>
      </c>
      <c r="K13" s="30">
        <f t="shared" ref="K13:N13" si="1">+K14</f>
        <v>0</v>
      </c>
      <c r="L13" s="30">
        <f t="shared" si="1"/>
        <v>0</v>
      </c>
      <c r="M13" s="30">
        <f>+M14</f>
        <v>22407835000</v>
      </c>
      <c r="N13" s="30">
        <f t="shared" si="1"/>
        <v>0</v>
      </c>
      <c r="O13" s="31">
        <f>+M13-N13</f>
        <v>22407835000</v>
      </c>
      <c r="Q13" s="36"/>
    </row>
    <row r="14" spans="1:17" ht="35.1" customHeight="1" thickTop="1" thickBot="1" x14ac:dyDescent="0.3">
      <c r="A14" s="9" t="s">
        <v>9</v>
      </c>
      <c r="B14" s="9" t="s">
        <v>15</v>
      </c>
      <c r="C14" s="9"/>
      <c r="D14" s="9"/>
      <c r="E14" s="9"/>
      <c r="F14" s="9" t="s">
        <v>11</v>
      </c>
      <c r="G14" s="9" t="s">
        <v>12</v>
      </c>
      <c r="H14" s="9" t="s">
        <v>13</v>
      </c>
      <c r="I14" s="10" t="s">
        <v>19</v>
      </c>
      <c r="J14" s="11">
        <v>22407835000</v>
      </c>
      <c r="K14" s="11">
        <v>0</v>
      </c>
      <c r="L14" s="11">
        <v>0</v>
      </c>
      <c r="M14" s="11">
        <v>22407835000</v>
      </c>
      <c r="N14" s="11">
        <v>0</v>
      </c>
      <c r="O14" s="16">
        <f>+M14-N14</f>
        <v>22407835000</v>
      </c>
    </row>
    <row r="15" spans="1:17" ht="28.5" customHeight="1" thickTop="1" thickBot="1" x14ac:dyDescent="0.3">
      <c r="A15" s="28" t="s">
        <v>9</v>
      </c>
      <c r="B15" s="28" t="s">
        <v>17</v>
      </c>
      <c r="C15" s="32"/>
      <c r="D15" s="32"/>
      <c r="E15" s="32"/>
      <c r="F15" s="32"/>
      <c r="G15" s="32"/>
      <c r="H15" s="32"/>
      <c r="I15" s="33" t="s">
        <v>87</v>
      </c>
      <c r="J15" s="34">
        <f>SUM(J16:J29)</f>
        <v>612608883000</v>
      </c>
      <c r="K15" s="34">
        <f>SUM(K16:K29)</f>
        <v>96118420000</v>
      </c>
      <c r="L15" s="34">
        <f>SUM(L16:L29)</f>
        <v>40016000000</v>
      </c>
      <c r="M15" s="34">
        <f>SUM(M16:M29)</f>
        <v>668711303000</v>
      </c>
      <c r="N15" s="34">
        <f>SUM(N16:N29)</f>
        <v>44189343167</v>
      </c>
      <c r="O15" s="35">
        <f>+M15-N15</f>
        <v>624521959833</v>
      </c>
    </row>
    <row r="16" spans="1:17" ht="57.75" thickTop="1" thickBot="1" x14ac:dyDescent="0.3">
      <c r="A16" s="9" t="s">
        <v>9</v>
      </c>
      <c r="B16" s="9" t="s">
        <v>17</v>
      </c>
      <c r="C16" s="9" t="s">
        <v>10</v>
      </c>
      <c r="D16" s="9" t="s">
        <v>10</v>
      </c>
      <c r="E16" s="9" t="s">
        <v>20</v>
      </c>
      <c r="F16" s="9" t="s">
        <v>11</v>
      </c>
      <c r="G16" s="9" t="s">
        <v>12</v>
      </c>
      <c r="H16" s="9" t="s">
        <v>13</v>
      </c>
      <c r="I16" s="10" t="s">
        <v>21</v>
      </c>
      <c r="J16" s="11">
        <v>176201053000</v>
      </c>
      <c r="K16" s="11">
        <v>40602420000</v>
      </c>
      <c r="L16" s="11">
        <v>0</v>
      </c>
      <c r="M16" s="11">
        <v>216803473000</v>
      </c>
      <c r="N16" s="11">
        <v>25823825000</v>
      </c>
      <c r="O16" s="16">
        <f t="shared" si="0"/>
        <v>190979648000</v>
      </c>
    </row>
    <row r="17" spans="1:17" ht="24" thickTop="1" thickBot="1" x14ac:dyDescent="0.3">
      <c r="A17" s="9" t="s">
        <v>9</v>
      </c>
      <c r="B17" s="9" t="s">
        <v>17</v>
      </c>
      <c r="C17" s="9" t="s">
        <v>10</v>
      </c>
      <c r="D17" s="9" t="s">
        <v>10</v>
      </c>
      <c r="E17" s="9" t="s">
        <v>22</v>
      </c>
      <c r="F17" s="9" t="s">
        <v>11</v>
      </c>
      <c r="G17" s="9" t="s">
        <v>12</v>
      </c>
      <c r="H17" s="9" t="s">
        <v>13</v>
      </c>
      <c r="I17" s="10" t="s">
        <v>23</v>
      </c>
      <c r="J17" s="11">
        <v>205948519000</v>
      </c>
      <c r="K17" s="11">
        <v>0</v>
      </c>
      <c r="L17" s="11">
        <v>0</v>
      </c>
      <c r="M17" s="11">
        <v>205948519000</v>
      </c>
      <c r="N17" s="11">
        <v>0</v>
      </c>
      <c r="O17" s="16">
        <f t="shared" si="0"/>
        <v>205948519000</v>
      </c>
    </row>
    <row r="18" spans="1:17" ht="16.5" thickTop="1" thickBot="1" x14ac:dyDescent="0.3">
      <c r="A18" s="9" t="s">
        <v>9</v>
      </c>
      <c r="B18" s="9" t="s">
        <v>17</v>
      </c>
      <c r="C18" s="9" t="s">
        <v>15</v>
      </c>
      <c r="D18" s="9" t="s">
        <v>15</v>
      </c>
      <c r="E18" s="9"/>
      <c r="F18" s="9" t="s">
        <v>11</v>
      </c>
      <c r="G18" s="9" t="s">
        <v>12</v>
      </c>
      <c r="H18" s="9" t="s">
        <v>13</v>
      </c>
      <c r="I18" s="10" t="s">
        <v>24</v>
      </c>
      <c r="J18" s="11">
        <v>17595467000</v>
      </c>
      <c r="K18" s="11">
        <v>0</v>
      </c>
      <c r="L18" s="11">
        <v>16000000</v>
      </c>
      <c r="M18" s="11">
        <v>17579467000</v>
      </c>
      <c r="N18" s="11">
        <v>1865518167</v>
      </c>
      <c r="O18" s="16">
        <f t="shared" si="0"/>
        <v>15713948833</v>
      </c>
    </row>
    <row r="19" spans="1:17" ht="24" thickTop="1" thickBot="1" x14ac:dyDescent="0.3">
      <c r="A19" s="9" t="s">
        <v>9</v>
      </c>
      <c r="B19" s="9" t="s">
        <v>17</v>
      </c>
      <c r="C19" s="9" t="s">
        <v>17</v>
      </c>
      <c r="D19" s="9" t="s">
        <v>10</v>
      </c>
      <c r="E19" s="9" t="s">
        <v>25</v>
      </c>
      <c r="F19" s="9" t="s">
        <v>11</v>
      </c>
      <c r="G19" s="9" t="s">
        <v>12</v>
      </c>
      <c r="H19" s="9" t="s">
        <v>13</v>
      </c>
      <c r="I19" s="10" t="s">
        <v>26</v>
      </c>
      <c r="J19" s="11">
        <v>50000000000</v>
      </c>
      <c r="K19" s="11">
        <v>0</v>
      </c>
      <c r="L19" s="11">
        <v>40000000000</v>
      </c>
      <c r="M19" s="11">
        <v>10000000000</v>
      </c>
      <c r="N19" s="11">
        <v>10000000000</v>
      </c>
      <c r="O19" s="16">
        <f t="shared" si="0"/>
        <v>0</v>
      </c>
    </row>
    <row r="20" spans="1:17" ht="16.5" thickTop="1" thickBot="1" x14ac:dyDescent="0.3">
      <c r="A20" s="9" t="s">
        <v>9</v>
      </c>
      <c r="B20" s="9" t="s">
        <v>17</v>
      </c>
      <c r="C20" s="9" t="s">
        <v>17</v>
      </c>
      <c r="D20" s="9" t="s">
        <v>27</v>
      </c>
      <c r="E20" s="9" t="s">
        <v>28</v>
      </c>
      <c r="F20" s="9" t="s">
        <v>11</v>
      </c>
      <c r="G20" s="9" t="s">
        <v>12</v>
      </c>
      <c r="H20" s="9" t="s">
        <v>13</v>
      </c>
      <c r="I20" s="10" t="s">
        <v>29</v>
      </c>
      <c r="J20" s="11">
        <v>72219023000</v>
      </c>
      <c r="K20" s="11">
        <v>17000000000</v>
      </c>
      <c r="L20" s="11">
        <v>0</v>
      </c>
      <c r="M20" s="11">
        <v>89219023000</v>
      </c>
      <c r="N20" s="11">
        <v>0</v>
      </c>
      <c r="O20" s="16">
        <f t="shared" si="0"/>
        <v>89219023000</v>
      </c>
    </row>
    <row r="21" spans="1:17" ht="24" thickTop="1" thickBot="1" x14ac:dyDescent="0.3">
      <c r="A21" s="9" t="s">
        <v>9</v>
      </c>
      <c r="B21" s="9" t="s">
        <v>17</v>
      </c>
      <c r="C21" s="9" t="s">
        <v>17</v>
      </c>
      <c r="D21" s="9" t="s">
        <v>27</v>
      </c>
      <c r="E21" s="9" t="s">
        <v>30</v>
      </c>
      <c r="F21" s="9" t="s">
        <v>11</v>
      </c>
      <c r="G21" s="9" t="s">
        <v>12</v>
      </c>
      <c r="H21" s="9" t="s">
        <v>13</v>
      </c>
      <c r="I21" s="10" t="s">
        <v>31</v>
      </c>
      <c r="J21" s="11">
        <v>9680393000</v>
      </c>
      <c r="K21" s="11">
        <v>0</v>
      </c>
      <c r="L21" s="11">
        <v>0</v>
      </c>
      <c r="M21" s="11">
        <v>9680393000</v>
      </c>
      <c r="N21" s="11">
        <v>1000000000</v>
      </c>
      <c r="O21" s="16">
        <f t="shared" si="0"/>
        <v>8680393000</v>
      </c>
    </row>
    <row r="22" spans="1:17" ht="24" thickTop="1" thickBot="1" x14ac:dyDescent="0.3">
      <c r="A22" s="9" t="s">
        <v>9</v>
      </c>
      <c r="B22" s="9" t="s">
        <v>17</v>
      </c>
      <c r="C22" s="9" t="s">
        <v>17</v>
      </c>
      <c r="D22" s="9" t="s">
        <v>27</v>
      </c>
      <c r="E22" s="9" t="s">
        <v>32</v>
      </c>
      <c r="F22" s="9" t="s">
        <v>11</v>
      </c>
      <c r="G22" s="9" t="s">
        <v>12</v>
      </c>
      <c r="H22" s="9" t="s">
        <v>13</v>
      </c>
      <c r="I22" s="10" t="s">
        <v>33</v>
      </c>
      <c r="J22" s="11">
        <v>0</v>
      </c>
      <c r="K22" s="11">
        <v>38500000000</v>
      </c>
      <c r="L22" s="11">
        <v>0</v>
      </c>
      <c r="M22" s="11">
        <v>38500000000</v>
      </c>
      <c r="N22" s="11">
        <v>0</v>
      </c>
      <c r="O22" s="16">
        <f t="shared" si="0"/>
        <v>38500000000</v>
      </c>
    </row>
    <row r="23" spans="1:17" ht="24" thickTop="1" thickBot="1" x14ac:dyDescent="0.3">
      <c r="A23" s="9" t="s">
        <v>9</v>
      </c>
      <c r="B23" s="9" t="s">
        <v>17</v>
      </c>
      <c r="C23" s="9" t="s">
        <v>27</v>
      </c>
      <c r="D23" s="9" t="s">
        <v>15</v>
      </c>
      <c r="E23" s="9" t="s">
        <v>22</v>
      </c>
      <c r="F23" s="9" t="s">
        <v>11</v>
      </c>
      <c r="G23" s="9" t="s">
        <v>12</v>
      </c>
      <c r="H23" s="9" t="s">
        <v>13</v>
      </c>
      <c r="I23" s="10" t="s">
        <v>34</v>
      </c>
      <c r="J23" s="11">
        <v>662022000</v>
      </c>
      <c r="K23" s="11">
        <v>0</v>
      </c>
      <c r="L23" s="11">
        <v>0</v>
      </c>
      <c r="M23" s="11">
        <v>662022000</v>
      </c>
      <c r="N23" s="11">
        <v>0</v>
      </c>
      <c r="O23" s="16">
        <f t="shared" si="0"/>
        <v>662022000</v>
      </c>
    </row>
    <row r="24" spans="1:17" ht="16.5" thickTop="1" thickBot="1" x14ac:dyDescent="0.3">
      <c r="A24" s="9" t="s">
        <v>9</v>
      </c>
      <c r="B24" s="9" t="s">
        <v>17</v>
      </c>
      <c r="C24" s="9" t="s">
        <v>27</v>
      </c>
      <c r="D24" s="9" t="s">
        <v>15</v>
      </c>
      <c r="E24" s="9" t="s">
        <v>35</v>
      </c>
      <c r="F24" s="9" t="s">
        <v>11</v>
      </c>
      <c r="G24" s="9" t="s">
        <v>12</v>
      </c>
      <c r="H24" s="9" t="s">
        <v>13</v>
      </c>
      <c r="I24" s="10" t="s">
        <v>36</v>
      </c>
      <c r="J24" s="11">
        <v>5475411000</v>
      </c>
      <c r="K24" s="11">
        <v>0</v>
      </c>
      <c r="L24" s="11">
        <v>0</v>
      </c>
      <c r="M24" s="11">
        <v>5475411000</v>
      </c>
      <c r="N24" s="11">
        <v>0</v>
      </c>
      <c r="O24" s="16">
        <f t="shared" si="0"/>
        <v>5475411000</v>
      </c>
    </row>
    <row r="25" spans="1:17" ht="35.25" thickTop="1" thickBot="1" x14ac:dyDescent="0.3">
      <c r="A25" s="9" t="s">
        <v>9</v>
      </c>
      <c r="B25" s="9" t="s">
        <v>17</v>
      </c>
      <c r="C25" s="9" t="s">
        <v>27</v>
      </c>
      <c r="D25" s="9" t="s">
        <v>15</v>
      </c>
      <c r="E25" s="9" t="s">
        <v>37</v>
      </c>
      <c r="F25" s="9" t="s">
        <v>11</v>
      </c>
      <c r="G25" s="9" t="s">
        <v>12</v>
      </c>
      <c r="H25" s="9" t="s">
        <v>13</v>
      </c>
      <c r="I25" s="10" t="s">
        <v>38</v>
      </c>
      <c r="J25" s="11">
        <v>288793000</v>
      </c>
      <c r="K25" s="11">
        <v>0</v>
      </c>
      <c r="L25" s="11">
        <v>0</v>
      </c>
      <c r="M25" s="11">
        <v>288793000</v>
      </c>
      <c r="N25" s="11">
        <v>0</v>
      </c>
      <c r="O25" s="16">
        <f t="shared" si="0"/>
        <v>288793000</v>
      </c>
    </row>
    <row r="26" spans="1:17" ht="24" thickTop="1" thickBot="1" x14ac:dyDescent="0.3">
      <c r="A26" s="9" t="s">
        <v>9</v>
      </c>
      <c r="B26" s="9" t="s">
        <v>17</v>
      </c>
      <c r="C26" s="9" t="s">
        <v>27</v>
      </c>
      <c r="D26" s="9" t="s">
        <v>15</v>
      </c>
      <c r="E26" s="9" t="s">
        <v>39</v>
      </c>
      <c r="F26" s="9" t="s">
        <v>11</v>
      </c>
      <c r="G26" s="9" t="s">
        <v>12</v>
      </c>
      <c r="H26" s="9" t="s">
        <v>13</v>
      </c>
      <c r="I26" s="10" t="s">
        <v>40</v>
      </c>
      <c r="J26" s="11">
        <v>5039000</v>
      </c>
      <c r="K26" s="11">
        <v>0</v>
      </c>
      <c r="L26" s="11">
        <v>0</v>
      </c>
      <c r="M26" s="11">
        <v>5039000</v>
      </c>
      <c r="N26" s="11">
        <v>0</v>
      </c>
      <c r="O26" s="16">
        <f t="shared" si="0"/>
        <v>5039000</v>
      </c>
    </row>
    <row r="27" spans="1:17" ht="24" thickTop="1" thickBot="1" x14ac:dyDescent="0.3">
      <c r="A27" s="9" t="s">
        <v>9</v>
      </c>
      <c r="B27" s="9" t="s">
        <v>17</v>
      </c>
      <c r="C27" s="9" t="s">
        <v>27</v>
      </c>
      <c r="D27" s="9" t="s">
        <v>15</v>
      </c>
      <c r="E27" s="9" t="s">
        <v>41</v>
      </c>
      <c r="F27" s="9" t="s">
        <v>11</v>
      </c>
      <c r="G27" s="9" t="s">
        <v>12</v>
      </c>
      <c r="H27" s="9" t="s">
        <v>13</v>
      </c>
      <c r="I27" s="10" t="s">
        <v>42</v>
      </c>
      <c r="J27" s="11">
        <v>33497820000</v>
      </c>
      <c r="K27" s="11">
        <v>0</v>
      </c>
      <c r="L27" s="11">
        <v>0</v>
      </c>
      <c r="M27" s="11">
        <v>33497820000</v>
      </c>
      <c r="N27" s="11">
        <v>0</v>
      </c>
      <c r="O27" s="16">
        <f t="shared" si="0"/>
        <v>33497820000</v>
      </c>
      <c r="Q27" s="36"/>
    </row>
    <row r="28" spans="1:17" ht="16.5" thickTop="1" thickBot="1" x14ac:dyDescent="0.3">
      <c r="A28" s="9" t="s">
        <v>9</v>
      </c>
      <c r="B28" s="9" t="s">
        <v>17</v>
      </c>
      <c r="C28" s="9" t="s">
        <v>12</v>
      </c>
      <c r="D28" s="9"/>
      <c r="E28" s="9"/>
      <c r="F28" s="9" t="s">
        <v>11</v>
      </c>
      <c r="G28" s="9" t="s">
        <v>12</v>
      </c>
      <c r="H28" s="9" t="s">
        <v>13</v>
      </c>
      <c r="I28" s="10" t="s">
        <v>43</v>
      </c>
      <c r="J28" s="11">
        <v>0</v>
      </c>
      <c r="K28" s="11">
        <v>16000000</v>
      </c>
      <c r="L28" s="11">
        <v>0</v>
      </c>
      <c r="M28" s="11">
        <v>16000000</v>
      </c>
      <c r="N28" s="11">
        <v>0</v>
      </c>
      <c r="O28" s="16">
        <f t="shared" si="0"/>
        <v>16000000</v>
      </c>
    </row>
    <row r="29" spans="1:17" ht="24" thickTop="1" thickBot="1" x14ac:dyDescent="0.3">
      <c r="A29" s="9" t="s">
        <v>9</v>
      </c>
      <c r="B29" s="9" t="s">
        <v>17</v>
      </c>
      <c r="C29" s="9" t="s">
        <v>44</v>
      </c>
      <c r="D29" s="9" t="s">
        <v>45</v>
      </c>
      <c r="E29" s="9" t="s">
        <v>20</v>
      </c>
      <c r="F29" s="9" t="s">
        <v>11</v>
      </c>
      <c r="G29" s="9" t="s">
        <v>12</v>
      </c>
      <c r="H29" s="9" t="s">
        <v>13</v>
      </c>
      <c r="I29" s="10" t="s">
        <v>46</v>
      </c>
      <c r="J29" s="11">
        <v>41035343000</v>
      </c>
      <c r="K29" s="11">
        <v>0</v>
      </c>
      <c r="L29" s="11">
        <v>0</v>
      </c>
      <c r="M29" s="11">
        <v>41035343000</v>
      </c>
      <c r="N29" s="11">
        <v>5500000000</v>
      </c>
      <c r="O29" s="16">
        <f t="shared" si="0"/>
        <v>35535343000</v>
      </c>
      <c r="Q29" s="36"/>
    </row>
    <row r="30" spans="1:17" ht="43.5" customHeight="1" thickTop="1" thickBot="1" x14ac:dyDescent="0.3">
      <c r="A30" s="28" t="s">
        <v>9</v>
      </c>
      <c r="B30" s="28" t="s">
        <v>47</v>
      </c>
      <c r="C30" s="28"/>
      <c r="D30" s="28"/>
      <c r="E30" s="28"/>
      <c r="F30" s="28"/>
      <c r="G30" s="28"/>
      <c r="H30" s="28"/>
      <c r="I30" s="29" t="s">
        <v>88</v>
      </c>
      <c r="J30" s="30">
        <f>+J31+J32</f>
        <v>16443374000</v>
      </c>
      <c r="K30" s="30">
        <f>+K31+K32</f>
        <v>0</v>
      </c>
      <c r="L30" s="30">
        <f>+L31+L32</f>
        <v>0</v>
      </c>
      <c r="M30" s="30">
        <f>+M31+M32</f>
        <v>16443374000</v>
      </c>
      <c r="N30" s="30">
        <f>+N31+N32</f>
        <v>0</v>
      </c>
      <c r="O30" s="31">
        <f>+M30-N30</f>
        <v>16443374000</v>
      </c>
    </row>
    <row r="31" spans="1:17" ht="16.5" thickTop="1" thickBot="1" x14ac:dyDescent="0.3">
      <c r="A31" s="9" t="s">
        <v>9</v>
      </c>
      <c r="B31" s="9" t="s">
        <v>47</v>
      </c>
      <c r="C31" s="9" t="s">
        <v>10</v>
      </c>
      <c r="D31" s="9"/>
      <c r="E31" s="9"/>
      <c r="F31" s="9" t="s">
        <v>11</v>
      </c>
      <c r="G31" s="9" t="s">
        <v>12</v>
      </c>
      <c r="H31" s="9" t="s">
        <v>13</v>
      </c>
      <c r="I31" s="10" t="s">
        <v>48</v>
      </c>
      <c r="J31" s="11">
        <v>14348357000</v>
      </c>
      <c r="K31" s="11">
        <v>0</v>
      </c>
      <c r="L31" s="11">
        <v>0</v>
      </c>
      <c r="M31" s="11">
        <v>14348357000</v>
      </c>
      <c r="N31" s="11">
        <v>0</v>
      </c>
      <c r="O31" s="16">
        <f t="shared" si="0"/>
        <v>14348357000</v>
      </c>
    </row>
    <row r="32" spans="1:17" ht="16.5" thickTop="1" thickBot="1" x14ac:dyDescent="0.3">
      <c r="A32" s="9" t="s">
        <v>9</v>
      </c>
      <c r="B32" s="9" t="s">
        <v>47</v>
      </c>
      <c r="C32" s="9" t="s">
        <v>27</v>
      </c>
      <c r="D32" s="9" t="s">
        <v>10</v>
      </c>
      <c r="E32" s="9"/>
      <c r="F32" s="9" t="s">
        <v>11</v>
      </c>
      <c r="G32" s="9" t="s">
        <v>44</v>
      </c>
      <c r="H32" s="9" t="s">
        <v>49</v>
      </c>
      <c r="I32" s="10" t="s">
        <v>50</v>
      </c>
      <c r="J32" s="11">
        <v>2095017000</v>
      </c>
      <c r="K32" s="11">
        <v>0</v>
      </c>
      <c r="L32" s="11">
        <v>0</v>
      </c>
      <c r="M32" s="11">
        <v>2095017000</v>
      </c>
      <c r="N32" s="11">
        <v>0</v>
      </c>
      <c r="O32" s="16">
        <f t="shared" si="0"/>
        <v>2095017000</v>
      </c>
    </row>
    <row r="33" spans="1:23" ht="28.5" customHeight="1" thickTop="1" thickBot="1" x14ac:dyDescent="0.3">
      <c r="A33" s="8" t="s">
        <v>51</v>
      </c>
      <c r="B33" s="8"/>
      <c r="C33" s="8"/>
      <c r="D33" s="8"/>
      <c r="E33" s="8"/>
      <c r="F33" s="8"/>
      <c r="G33" s="8"/>
      <c r="H33" s="8"/>
      <c r="I33" s="1" t="s">
        <v>89</v>
      </c>
      <c r="J33" s="12">
        <f>SUM(J34:J45)</f>
        <v>204390636350</v>
      </c>
      <c r="K33" s="12">
        <f>SUM(K34:K45)</f>
        <v>0</v>
      </c>
      <c r="L33" s="12">
        <f>SUM(L34:L45)</f>
        <v>0</v>
      </c>
      <c r="M33" s="12">
        <f>SUM(M34:M45)</f>
        <v>204390636350</v>
      </c>
      <c r="N33" s="12">
        <f>SUM(N34:N45)</f>
        <v>47040615239</v>
      </c>
      <c r="O33" s="14">
        <f>+M33-N33</f>
        <v>157350021111</v>
      </c>
    </row>
    <row r="34" spans="1:23" ht="46.5" thickTop="1" thickBot="1" x14ac:dyDescent="0.3">
      <c r="A34" s="9" t="s">
        <v>51</v>
      </c>
      <c r="B34" s="9" t="s">
        <v>52</v>
      </c>
      <c r="C34" s="9" t="s">
        <v>53</v>
      </c>
      <c r="D34" s="9" t="s">
        <v>54</v>
      </c>
      <c r="E34" s="9" t="s">
        <v>55</v>
      </c>
      <c r="F34" s="9" t="s">
        <v>11</v>
      </c>
      <c r="G34" s="9" t="s">
        <v>12</v>
      </c>
      <c r="H34" s="9" t="s">
        <v>13</v>
      </c>
      <c r="I34" s="10" t="s">
        <v>56</v>
      </c>
      <c r="J34" s="11">
        <v>2879089992</v>
      </c>
      <c r="K34" s="11">
        <v>0</v>
      </c>
      <c r="L34" s="11">
        <v>0</v>
      </c>
      <c r="M34" s="11">
        <v>2879089992</v>
      </c>
      <c r="N34" s="11">
        <v>517000000</v>
      </c>
      <c r="O34" s="16">
        <f>+M34-N34</f>
        <v>2362089992</v>
      </c>
    </row>
    <row r="35" spans="1:23" ht="46.5" thickTop="1" thickBot="1" x14ac:dyDescent="0.3">
      <c r="A35" s="9" t="s">
        <v>51</v>
      </c>
      <c r="B35" s="9" t="s">
        <v>52</v>
      </c>
      <c r="C35" s="9" t="s">
        <v>53</v>
      </c>
      <c r="D35" s="9" t="s">
        <v>54</v>
      </c>
      <c r="E35" s="9" t="s">
        <v>55</v>
      </c>
      <c r="F35" s="9" t="s">
        <v>11</v>
      </c>
      <c r="G35" s="9" t="s">
        <v>57</v>
      </c>
      <c r="H35" s="9" t="s">
        <v>13</v>
      </c>
      <c r="I35" s="10" t="s">
        <v>56</v>
      </c>
      <c r="J35" s="11">
        <v>21150651769</v>
      </c>
      <c r="K35" s="11">
        <v>0</v>
      </c>
      <c r="L35" s="11">
        <v>0</v>
      </c>
      <c r="M35" s="11">
        <v>21150651769</v>
      </c>
      <c r="N35" s="11">
        <v>0</v>
      </c>
      <c r="O35" s="16">
        <f t="shared" si="0"/>
        <v>21150651769</v>
      </c>
    </row>
    <row r="36" spans="1:23" ht="69" thickTop="1" thickBot="1" x14ac:dyDescent="0.3">
      <c r="A36" s="9" t="s">
        <v>51</v>
      </c>
      <c r="B36" s="9" t="s">
        <v>58</v>
      </c>
      <c r="C36" s="9" t="s">
        <v>53</v>
      </c>
      <c r="D36" s="9" t="s">
        <v>59</v>
      </c>
      <c r="E36" s="9" t="s">
        <v>60</v>
      </c>
      <c r="F36" s="9" t="s">
        <v>11</v>
      </c>
      <c r="G36" s="9" t="s">
        <v>12</v>
      </c>
      <c r="H36" s="9" t="s">
        <v>13</v>
      </c>
      <c r="I36" s="10" t="s">
        <v>61</v>
      </c>
      <c r="J36" s="11">
        <v>19570000000</v>
      </c>
      <c r="K36" s="11">
        <v>0</v>
      </c>
      <c r="L36" s="11">
        <v>0</v>
      </c>
      <c r="M36" s="11">
        <v>19570000000</v>
      </c>
      <c r="N36" s="11">
        <v>1600000000</v>
      </c>
      <c r="O36" s="16">
        <f t="shared" si="0"/>
        <v>17970000000</v>
      </c>
    </row>
    <row r="37" spans="1:23" ht="69" thickTop="1" thickBot="1" x14ac:dyDescent="0.3">
      <c r="A37" s="9" t="s">
        <v>51</v>
      </c>
      <c r="B37" s="9" t="s">
        <v>58</v>
      </c>
      <c r="C37" s="9" t="s">
        <v>53</v>
      </c>
      <c r="D37" s="9" t="s">
        <v>62</v>
      </c>
      <c r="E37" s="9" t="s">
        <v>63</v>
      </c>
      <c r="F37" s="9" t="s">
        <v>11</v>
      </c>
      <c r="G37" s="9" t="s">
        <v>12</v>
      </c>
      <c r="H37" s="9" t="s">
        <v>13</v>
      </c>
      <c r="I37" s="10" t="s">
        <v>64</v>
      </c>
      <c r="J37" s="11">
        <v>16568950074</v>
      </c>
      <c r="K37" s="11">
        <v>0</v>
      </c>
      <c r="L37" s="11">
        <v>0</v>
      </c>
      <c r="M37" s="11">
        <v>16568950074</v>
      </c>
      <c r="N37" s="11">
        <v>5500000000</v>
      </c>
      <c r="O37" s="16">
        <f t="shared" si="0"/>
        <v>11068950074</v>
      </c>
      <c r="R37" s="36"/>
    </row>
    <row r="38" spans="1:23" ht="69" thickTop="1" thickBot="1" x14ac:dyDescent="0.3">
      <c r="A38" s="9" t="s">
        <v>51</v>
      </c>
      <c r="B38" s="9" t="s">
        <v>58</v>
      </c>
      <c r="C38" s="9" t="s">
        <v>53</v>
      </c>
      <c r="D38" s="9" t="s">
        <v>65</v>
      </c>
      <c r="E38" s="9" t="s">
        <v>63</v>
      </c>
      <c r="F38" s="9" t="s">
        <v>11</v>
      </c>
      <c r="G38" s="9" t="s">
        <v>12</v>
      </c>
      <c r="H38" s="9" t="s">
        <v>13</v>
      </c>
      <c r="I38" s="10" t="s">
        <v>64</v>
      </c>
      <c r="J38" s="11">
        <v>4005703159</v>
      </c>
      <c r="K38" s="11">
        <v>0</v>
      </c>
      <c r="L38" s="11">
        <v>0</v>
      </c>
      <c r="M38" s="11">
        <v>4005703159</v>
      </c>
      <c r="N38" s="11">
        <v>2700000000</v>
      </c>
      <c r="O38" s="16">
        <f t="shared" si="0"/>
        <v>1305703159</v>
      </c>
      <c r="R38" s="36"/>
    </row>
    <row r="39" spans="1:23" ht="46.5" thickTop="1" thickBot="1" x14ac:dyDescent="0.3">
      <c r="A39" s="9" t="s">
        <v>51</v>
      </c>
      <c r="B39" s="9" t="s">
        <v>58</v>
      </c>
      <c r="C39" s="9" t="s">
        <v>53</v>
      </c>
      <c r="D39" s="9" t="s">
        <v>66</v>
      </c>
      <c r="E39" s="9" t="s">
        <v>67</v>
      </c>
      <c r="F39" s="9" t="s">
        <v>11</v>
      </c>
      <c r="G39" s="9" t="s">
        <v>12</v>
      </c>
      <c r="H39" s="9" t="s">
        <v>13</v>
      </c>
      <c r="I39" s="10" t="s">
        <v>68</v>
      </c>
      <c r="J39" s="11">
        <v>69511933550</v>
      </c>
      <c r="K39" s="11">
        <v>0</v>
      </c>
      <c r="L39" s="11">
        <v>0</v>
      </c>
      <c r="M39" s="11">
        <v>69511933550</v>
      </c>
      <c r="N39" s="11">
        <v>26207153014</v>
      </c>
      <c r="O39" s="16">
        <f t="shared" si="0"/>
        <v>43304780536</v>
      </c>
    </row>
    <row r="40" spans="1:23" ht="57.75" thickTop="1" thickBot="1" x14ac:dyDescent="0.3">
      <c r="A40" s="9" t="s">
        <v>51</v>
      </c>
      <c r="B40" s="9" t="s">
        <v>58</v>
      </c>
      <c r="C40" s="9" t="s">
        <v>53</v>
      </c>
      <c r="D40" s="9" t="s">
        <v>69</v>
      </c>
      <c r="E40" s="9" t="s">
        <v>70</v>
      </c>
      <c r="F40" s="9" t="s">
        <v>11</v>
      </c>
      <c r="G40" s="9" t="s">
        <v>12</v>
      </c>
      <c r="H40" s="9" t="s">
        <v>13</v>
      </c>
      <c r="I40" s="10" t="s">
        <v>71</v>
      </c>
      <c r="J40" s="11">
        <v>59646395164</v>
      </c>
      <c r="K40" s="11">
        <v>0</v>
      </c>
      <c r="L40" s="11">
        <v>0</v>
      </c>
      <c r="M40" s="11">
        <v>59646395164</v>
      </c>
      <c r="N40" s="11">
        <v>8918000000</v>
      </c>
      <c r="O40" s="16">
        <f t="shared" si="0"/>
        <v>50728395164</v>
      </c>
    </row>
    <row r="41" spans="1:23" ht="46.5" thickTop="1" thickBot="1" x14ac:dyDescent="0.3">
      <c r="A41" s="9" t="s">
        <v>51</v>
      </c>
      <c r="B41" s="9" t="s">
        <v>58</v>
      </c>
      <c r="C41" s="9" t="s">
        <v>53</v>
      </c>
      <c r="D41" s="9" t="s">
        <v>72</v>
      </c>
      <c r="E41" s="9" t="s">
        <v>73</v>
      </c>
      <c r="F41" s="9" t="s">
        <v>11</v>
      </c>
      <c r="G41" s="9" t="s">
        <v>12</v>
      </c>
      <c r="H41" s="9" t="s">
        <v>13</v>
      </c>
      <c r="I41" s="10" t="s">
        <v>74</v>
      </c>
      <c r="J41" s="11">
        <v>2733955712</v>
      </c>
      <c r="K41" s="11">
        <v>0</v>
      </c>
      <c r="L41" s="11">
        <v>0</v>
      </c>
      <c r="M41" s="11">
        <v>2733955712</v>
      </c>
      <c r="N41" s="11">
        <v>193371336</v>
      </c>
      <c r="O41" s="16">
        <f t="shared" si="0"/>
        <v>2540584376</v>
      </c>
    </row>
    <row r="42" spans="1:23" ht="69" thickTop="1" thickBot="1" x14ac:dyDescent="0.3">
      <c r="A42" s="9" t="s">
        <v>51</v>
      </c>
      <c r="B42" s="9" t="s">
        <v>75</v>
      </c>
      <c r="C42" s="9" t="s">
        <v>53</v>
      </c>
      <c r="D42" s="9" t="s">
        <v>76</v>
      </c>
      <c r="E42" s="9" t="s">
        <v>63</v>
      </c>
      <c r="F42" s="9" t="s">
        <v>11</v>
      </c>
      <c r="G42" s="9" t="s">
        <v>12</v>
      </c>
      <c r="H42" s="9" t="s">
        <v>13</v>
      </c>
      <c r="I42" s="10" t="s">
        <v>64</v>
      </c>
      <c r="J42" s="11">
        <v>152422406</v>
      </c>
      <c r="K42" s="11">
        <v>0</v>
      </c>
      <c r="L42" s="11">
        <v>0</v>
      </c>
      <c r="M42" s="11">
        <v>152422406</v>
      </c>
      <c r="N42" s="11">
        <v>24034875</v>
      </c>
      <c r="O42" s="16">
        <f t="shared" si="0"/>
        <v>128387531</v>
      </c>
    </row>
    <row r="43" spans="1:23" ht="24" thickTop="1" thickBot="1" x14ac:dyDescent="0.3">
      <c r="A43" s="9" t="s">
        <v>51</v>
      </c>
      <c r="B43" s="9" t="s">
        <v>77</v>
      </c>
      <c r="C43" s="9" t="s">
        <v>53</v>
      </c>
      <c r="D43" s="9" t="s">
        <v>78</v>
      </c>
      <c r="E43" s="9" t="s">
        <v>79</v>
      </c>
      <c r="F43" s="9" t="s">
        <v>11</v>
      </c>
      <c r="G43" s="9" t="s">
        <v>12</v>
      </c>
      <c r="H43" s="9" t="s">
        <v>13</v>
      </c>
      <c r="I43" s="10" t="s">
        <v>80</v>
      </c>
      <c r="J43" s="11">
        <v>4911388626</v>
      </c>
      <c r="K43" s="11">
        <v>0</v>
      </c>
      <c r="L43" s="11">
        <v>0</v>
      </c>
      <c r="M43" s="11">
        <v>4911388626</v>
      </c>
      <c r="N43" s="11">
        <v>1000000000</v>
      </c>
      <c r="O43" s="16">
        <f t="shared" si="0"/>
        <v>3911388626</v>
      </c>
    </row>
    <row r="44" spans="1:23" ht="35.25" thickTop="1" thickBot="1" x14ac:dyDescent="0.3">
      <c r="A44" s="9" t="s">
        <v>51</v>
      </c>
      <c r="B44" s="9" t="s">
        <v>77</v>
      </c>
      <c r="C44" s="9" t="s">
        <v>53</v>
      </c>
      <c r="D44" s="9" t="s">
        <v>76</v>
      </c>
      <c r="E44" s="9" t="s">
        <v>81</v>
      </c>
      <c r="F44" s="9" t="s">
        <v>11</v>
      </c>
      <c r="G44" s="9" t="s">
        <v>12</v>
      </c>
      <c r="H44" s="9" t="s">
        <v>13</v>
      </c>
      <c r="I44" s="10" t="s">
        <v>82</v>
      </c>
      <c r="J44" s="11">
        <v>2879089884</v>
      </c>
      <c r="K44" s="11">
        <v>0</v>
      </c>
      <c r="L44" s="11">
        <v>0</v>
      </c>
      <c r="M44" s="11">
        <v>2879089884</v>
      </c>
      <c r="N44" s="11">
        <v>240000000</v>
      </c>
      <c r="O44" s="16">
        <f t="shared" si="0"/>
        <v>2639089884</v>
      </c>
    </row>
    <row r="45" spans="1:23" ht="35.25" thickTop="1" thickBot="1" x14ac:dyDescent="0.3">
      <c r="A45" s="9" t="s">
        <v>51</v>
      </c>
      <c r="B45" s="9" t="s">
        <v>77</v>
      </c>
      <c r="C45" s="9" t="s">
        <v>53</v>
      </c>
      <c r="D45" s="9" t="s">
        <v>83</v>
      </c>
      <c r="E45" s="9" t="s">
        <v>81</v>
      </c>
      <c r="F45" s="9" t="s">
        <v>11</v>
      </c>
      <c r="G45" s="9" t="s">
        <v>12</v>
      </c>
      <c r="H45" s="9" t="s">
        <v>13</v>
      </c>
      <c r="I45" s="10" t="s">
        <v>82</v>
      </c>
      <c r="J45" s="11">
        <v>381056014</v>
      </c>
      <c r="K45" s="11">
        <v>0</v>
      </c>
      <c r="L45" s="11">
        <v>0</v>
      </c>
      <c r="M45" s="11">
        <v>381056014</v>
      </c>
      <c r="N45" s="11">
        <v>141056014</v>
      </c>
      <c r="O45" s="16">
        <f t="shared" si="0"/>
        <v>240000000</v>
      </c>
    </row>
    <row r="46" spans="1:23" ht="28.5" customHeight="1" thickTop="1" thickBot="1" x14ac:dyDescent="0.3">
      <c r="A46" s="24"/>
      <c r="B46" s="24"/>
      <c r="C46" s="24"/>
      <c r="D46" s="24"/>
      <c r="E46" s="24"/>
      <c r="F46" s="24"/>
      <c r="G46" s="24"/>
      <c r="H46" s="24"/>
      <c r="I46" s="25" t="s">
        <v>90</v>
      </c>
      <c r="J46" s="26">
        <f>+J8+J33</f>
        <v>915102115350</v>
      </c>
      <c r="K46" s="26">
        <f t="shared" ref="K46:N46" si="2">+K8+K33</f>
        <v>96118420000</v>
      </c>
      <c r="L46" s="26">
        <f t="shared" si="2"/>
        <v>40016000000</v>
      </c>
      <c r="M46" s="26">
        <f t="shared" si="2"/>
        <v>971204535350</v>
      </c>
      <c r="N46" s="26">
        <f t="shared" si="2"/>
        <v>91229958406</v>
      </c>
      <c r="O46" s="27">
        <f>+M46-N46</f>
        <v>879974576944</v>
      </c>
    </row>
    <row r="47" spans="1:23" ht="15.75" thickTop="1" x14ac:dyDescent="0.25">
      <c r="A47" s="17" t="s">
        <v>99</v>
      </c>
      <c r="B47" s="17"/>
      <c r="C47" s="17"/>
      <c r="D47" s="17"/>
      <c r="E47" s="17"/>
      <c r="F47" s="18"/>
      <c r="G47" s="18"/>
      <c r="H47" s="4"/>
      <c r="I47" s="5"/>
      <c r="J47" s="5"/>
      <c r="K47" s="3"/>
      <c r="L47" s="3"/>
      <c r="M47" s="3"/>
      <c r="P47" s="13"/>
      <c r="Q47" s="13"/>
      <c r="R47" s="19"/>
      <c r="S47" s="5"/>
      <c r="T47" s="5"/>
      <c r="U47" s="5"/>
      <c r="V47" s="20"/>
      <c r="W47" s="20"/>
    </row>
    <row r="48" spans="1:23" x14ac:dyDescent="0.25">
      <c r="A48" s="17" t="s">
        <v>100</v>
      </c>
      <c r="B48" s="17"/>
      <c r="C48" s="17"/>
      <c r="D48" s="17"/>
      <c r="E48" s="17"/>
      <c r="F48" s="18"/>
      <c r="G48" s="18"/>
      <c r="H48" s="4"/>
      <c r="I48" s="5"/>
      <c r="J48" s="5"/>
      <c r="K48" s="3"/>
      <c r="L48" s="3"/>
      <c r="M48" s="3"/>
      <c r="P48" s="13"/>
      <c r="Q48" s="13"/>
      <c r="R48" s="19"/>
      <c r="S48" s="5"/>
      <c r="T48" s="5"/>
      <c r="U48" s="5"/>
      <c r="V48" s="20"/>
      <c r="W48" s="20"/>
    </row>
    <row r="49" spans="1:23" x14ac:dyDescent="0.25">
      <c r="A49" s="17" t="s">
        <v>101</v>
      </c>
      <c r="B49" s="17"/>
      <c r="C49" s="17"/>
      <c r="D49" s="17"/>
      <c r="E49" s="17"/>
      <c r="F49" s="18"/>
      <c r="G49" s="18"/>
      <c r="H49" s="4"/>
      <c r="I49" s="5"/>
      <c r="J49" s="5"/>
      <c r="K49" s="3"/>
      <c r="L49" s="3"/>
      <c r="M49" s="3"/>
      <c r="P49" s="13"/>
      <c r="Q49" s="13"/>
      <c r="R49" s="19"/>
      <c r="S49" s="5"/>
      <c r="T49" s="5"/>
      <c r="U49" s="5"/>
      <c r="V49" s="20"/>
      <c r="W49" s="20"/>
    </row>
    <row r="50" spans="1:23" x14ac:dyDescent="0.25">
      <c r="A50" s="17" t="s">
        <v>102</v>
      </c>
      <c r="B50" s="17"/>
      <c r="C50" s="17"/>
      <c r="D50" s="17"/>
      <c r="E50" s="17"/>
      <c r="F50" s="18"/>
      <c r="G50" s="18"/>
      <c r="H50" s="4"/>
      <c r="I50" s="5"/>
      <c r="J50" s="5"/>
      <c r="K50" s="3"/>
      <c r="L50" s="3"/>
      <c r="M50" s="3"/>
      <c r="P50" s="13"/>
      <c r="Q50" s="13"/>
      <c r="R50" s="19"/>
      <c r="S50" s="5"/>
      <c r="T50" s="5"/>
      <c r="U50" s="5"/>
      <c r="V50" s="20"/>
      <c r="W50" s="20"/>
    </row>
    <row r="51" spans="1:23" x14ac:dyDescent="0.25">
      <c r="A51" s="17" t="s">
        <v>103</v>
      </c>
      <c r="B51" s="17"/>
      <c r="C51" s="17"/>
      <c r="D51" s="17"/>
      <c r="E51" s="17"/>
      <c r="F51" s="17"/>
      <c r="G51" s="17"/>
      <c r="H51" s="3"/>
      <c r="I51" s="3"/>
      <c r="J51" s="3"/>
      <c r="K51" s="3"/>
      <c r="L51" s="3"/>
      <c r="M51" s="3"/>
      <c r="P51" s="13"/>
      <c r="Q51" s="13"/>
      <c r="R51" s="19"/>
      <c r="S51" s="5"/>
      <c r="T51" s="5"/>
      <c r="U51" s="5"/>
      <c r="V51" s="20"/>
      <c r="W51" s="20"/>
    </row>
    <row r="52" spans="1:23" ht="15" customHeight="1" x14ac:dyDescent="0.25">
      <c r="A52" s="17" t="s">
        <v>104</v>
      </c>
      <c r="B52" s="17"/>
      <c r="C52" s="17"/>
      <c r="D52" s="17"/>
      <c r="E52" s="17"/>
      <c r="F52" s="17"/>
      <c r="G52" s="17"/>
      <c r="H52" s="3"/>
      <c r="I52" s="3"/>
      <c r="J52" s="3"/>
      <c r="K52" s="3"/>
      <c r="L52" s="3"/>
      <c r="M52" s="3"/>
      <c r="P52" s="13"/>
      <c r="Q52" s="13"/>
      <c r="R52" s="19"/>
      <c r="S52" s="5"/>
      <c r="T52" s="5"/>
      <c r="U52" s="3"/>
      <c r="V52" s="3"/>
    </row>
    <row r="53" spans="1:23" ht="13.5" customHeight="1" x14ac:dyDescent="0.25">
      <c r="A53" s="17" t="s">
        <v>105</v>
      </c>
      <c r="B53" s="17"/>
      <c r="C53" s="17"/>
      <c r="D53" s="17"/>
      <c r="E53" s="17"/>
      <c r="F53" s="17"/>
      <c r="G53" s="17"/>
      <c r="H53" s="3"/>
      <c r="I53" s="3"/>
      <c r="J53" s="3"/>
      <c r="K53" s="3"/>
      <c r="L53" s="3"/>
      <c r="M53" s="3"/>
      <c r="N53" s="3"/>
      <c r="O53" s="3"/>
      <c r="P53" s="3"/>
      <c r="Q53" s="3"/>
      <c r="R53" s="3"/>
      <c r="S53" s="3"/>
      <c r="T53" s="3"/>
    </row>
    <row r="54" spans="1:23" ht="12.75" customHeight="1" x14ac:dyDescent="0.25">
      <c r="A54" s="17" t="s">
        <v>107</v>
      </c>
      <c r="B54" s="17"/>
      <c r="C54" s="17"/>
      <c r="D54" s="17"/>
      <c r="E54" s="17"/>
      <c r="F54" s="17"/>
      <c r="G54" s="17"/>
      <c r="H54" s="3"/>
      <c r="I54" s="3"/>
      <c r="J54" s="3"/>
      <c r="K54" s="3"/>
      <c r="L54" s="3"/>
      <c r="M54" s="3"/>
      <c r="N54" s="3"/>
      <c r="O54" s="3"/>
      <c r="P54" s="3"/>
      <c r="Q54" s="3"/>
      <c r="R54" s="3"/>
      <c r="S54" s="3"/>
      <c r="T54" s="3"/>
      <c r="V54" s="5"/>
      <c r="W54" s="5"/>
    </row>
    <row r="55" spans="1:23" x14ac:dyDescent="0.25">
      <c r="A55" s="17" t="s">
        <v>106</v>
      </c>
      <c r="B55" s="17"/>
      <c r="C55" s="17"/>
      <c r="D55" s="17"/>
      <c r="E55" s="17"/>
      <c r="F55" s="18"/>
      <c r="G55" s="18"/>
      <c r="H55" s="4"/>
      <c r="I55" s="5"/>
      <c r="J55" s="5"/>
      <c r="K55" s="3"/>
      <c r="L55" s="3"/>
      <c r="M55" s="3"/>
      <c r="P55" s="13"/>
      <c r="Q55" s="13"/>
      <c r="R55" s="13"/>
      <c r="S55" s="13"/>
      <c r="T55" s="4"/>
      <c r="U55" s="5"/>
    </row>
    <row r="56" spans="1:23" x14ac:dyDescent="0.25">
      <c r="O56" s="15"/>
    </row>
    <row r="57" spans="1:23" x14ac:dyDescent="0.25">
      <c r="O57" s="15"/>
    </row>
    <row r="58" spans="1:23" x14ac:dyDescent="0.25">
      <c r="O58" s="15"/>
    </row>
    <row r="59" spans="1:23" x14ac:dyDescent="0.25">
      <c r="O59" s="15"/>
    </row>
    <row r="60" spans="1:23" x14ac:dyDescent="0.25">
      <c r="O60" s="15"/>
    </row>
    <row r="61" spans="1:23" x14ac:dyDescent="0.25">
      <c r="O61" s="15"/>
    </row>
    <row r="62" spans="1:23" x14ac:dyDescent="0.25">
      <c r="O62" s="15"/>
    </row>
    <row r="63" spans="1:23" x14ac:dyDescent="0.25">
      <c r="O63" s="15"/>
    </row>
    <row r="64" spans="1:23" x14ac:dyDescent="0.25">
      <c r="O64" s="15"/>
    </row>
    <row r="65" spans="15:15" x14ac:dyDescent="0.25">
      <c r="O65" s="15"/>
    </row>
    <row r="66" spans="15:15" x14ac:dyDescent="0.25">
      <c r="O66" s="15"/>
    </row>
    <row r="81" spans="1:15" x14ac:dyDescent="0.25">
      <c r="A81" s="6"/>
      <c r="B81" s="6"/>
      <c r="C81" s="6"/>
      <c r="D81" s="6"/>
      <c r="E81" s="6"/>
      <c r="F81" s="6"/>
      <c r="G81" s="6"/>
      <c r="H81" s="6"/>
      <c r="I81" s="6"/>
      <c r="J81" s="6"/>
      <c r="K81" s="6"/>
      <c r="L81" s="6"/>
      <c r="M81" s="6"/>
      <c r="N81" s="6"/>
      <c r="O81" s="6"/>
    </row>
    <row r="82" spans="1:15" x14ac:dyDescent="0.25">
      <c r="A82" s="6"/>
      <c r="B82" s="6"/>
      <c r="C82" s="6"/>
      <c r="D82" s="6"/>
      <c r="E82" s="6"/>
      <c r="F82" s="6"/>
      <c r="G82" s="6"/>
      <c r="H82" s="6"/>
      <c r="I82" s="6"/>
      <c r="J82" s="6"/>
      <c r="K82" s="6"/>
      <c r="L82" s="6"/>
      <c r="M82" s="6"/>
      <c r="N82" s="6"/>
      <c r="O82" s="6"/>
    </row>
    <row r="83" spans="1:15" x14ac:dyDescent="0.25">
      <c r="A83" s="6"/>
      <c r="B83" s="6"/>
      <c r="C83" s="6"/>
      <c r="D83" s="6"/>
      <c r="E83" s="6"/>
      <c r="F83" s="6"/>
      <c r="G83" s="6"/>
      <c r="H83" s="6"/>
      <c r="I83" s="6"/>
      <c r="J83" s="6"/>
      <c r="K83" s="6"/>
      <c r="L83" s="6"/>
      <c r="M83" s="6"/>
      <c r="N83" s="6"/>
      <c r="O83" s="6"/>
    </row>
    <row r="84" spans="1:15" x14ac:dyDescent="0.25">
      <c r="A84" s="6"/>
      <c r="B84" s="6"/>
      <c r="C84" s="6"/>
      <c r="D84" s="6"/>
      <c r="E84" s="6"/>
      <c r="F84" s="6"/>
      <c r="G84" s="6"/>
      <c r="H84" s="6"/>
      <c r="I84" s="6"/>
      <c r="J84" s="6"/>
      <c r="K84" s="6"/>
      <c r="L84" s="6"/>
      <c r="M84" s="6"/>
      <c r="N84" s="6"/>
      <c r="O84" s="6"/>
    </row>
    <row r="85" spans="1:15" x14ac:dyDescent="0.25">
      <c r="A85" s="6"/>
      <c r="B85" s="6"/>
      <c r="C85" s="6"/>
      <c r="D85" s="6"/>
      <c r="E85" s="6"/>
      <c r="F85" s="6"/>
      <c r="G85" s="6"/>
      <c r="H85" s="6"/>
      <c r="I85" s="6"/>
      <c r="J85" s="6"/>
      <c r="K85" s="6"/>
      <c r="L85" s="6"/>
      <c r="M85" s="6"/>
      <c r="N85" s="6"/>
      <c r="O85" s="6"/>
    </row>
  </sheetData>
  <mergeCells count="4">
    <mergeCell ref="M6:O6"/>
    <mergeCell ref="A2:M2"/>
    <mergeCell ref="A3:M3"/>
    <mergeCell ref="A4:M5"/>
  </mergeCells>
  <printOptions horizontalCentered="1"/>
  <pageMargins left="0.78740157480314965" right="0.78740157480314965" top="0.78740157480314965" bottom="0.78740157480314965" header="0.78740157480314965" footer="0.78740157480314965"/>
  <pageSetup paperSize="14"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Heidy Yineth Arevalo Gomez</cp:lastModifiedBy>
  <cp:lastPrinted>2024-07-05T15:01:57Z</cp:lastPrinted>
  <dcterms:created xsi:type="dcterms:W3CDTF">2024-07-01T22:52:35Z</dcterms:created>
  <dcterms:modified xsi:type="dcterms:W3CDTF">2024-08-02T19:41:14Z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