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4\PAGINA WEB\PAGINA WEB JUNIO 30 DE 2024\PAGINA WEB JUNIO 30\"/>
    </mc:Choice>
  </mc:AlternateContent>
  <bookViews>
    <workbookView xWindow="0" yWindow="0" windowWidth="20490" windowHeight="7155"/>
  </bookViews>
  <sheets>
    <sheet name="DIRECCIÓN DE COMERCIO EXTERIOR" sheetId="1" r:id="rId1"/>
  </sheets>
  <calcPr calcId="152511"/>
</workbook>
</file>

<file path=xl/calcChain.xml><?xml version="1.0" encoding="utf-8"?>
<calcChain xmlns="http://schemas.openxmlformats.org/spreadsheetml/2006/main">
  <c r="O22" i="1" l="1"/>
  <c r="O20" i="1"/>
  <c r="O18" i="1"/>
  <c r="O17" i="1"/>
  <c r="O15" i="1"/>
  <c r="O13" i="1"/>
  <c r="O12" i="1"/>
  <c r="O11" i="1"/>
  <c r="O10" i="1"/>
  <c r="N21" i="1"/>
  <c r="M21" i="1"/>
  <c r="L21" i="1"/>
  <c r="K21" i="1"/>
  <c r="J21" i="1"/>
  <c r="N19" i="1"/>
  <c r="M19" i="1"/>
  <c r="L19" i="1"/>
  <c r="K19" i="1"/>
  <c r="J19" i="1"/>
  <c r="N16" i="1"/>
  <c r="M16" i="1"/>
  <c r="L16" i="1"/>
  <c r="K16" i="1"/>
  <c r="J16" i="1"/>
  <c r="N14" i="1"/>
  <c r="M14" i="1"/>
  <c r="L14" i="1"/>
  <c r="K14" i="1"/>
  <c r="J14" i="1"/>
  <c r="N9" i="1"/>
  <c r="M9" i="1"/>
  <c r="L9" i="1"/>
  <c r="K9" i="1"/>
  <c r="J9" i="1"/>
  <c r="O19" i="1" l="1"/>
  <c r="J8" i="1"/>
  <c r="J23" i="1" s="1"/>
  <c r="O9" i="1"/>
  <c r="O21" i="1"/>
  <c r="O14" i="1"/>
  <c r="O16" i="1"/>
  <c r="K8" i="1"/>
  <c r="K23" i="1" s="1"/>
  <c r="N8" i="1"/>
  <c r="N23" i="1" s="1"/>
  <c r="L8" i="1"/>
  <c r="L23" i="1" s="1"/>
  <c r="M8" i="1"/>
  <c r="O8" i="1" l="1"/>
  <c r="M23" i="1"/>
  <c r="O23" i="1" s="1"/>
</calcChain>
</file>

<file path=xl/sharedStrings.xml><?xml version="1.0" encoding="utf-8"?>
<sst xmlns="http://schemas.openxmlformats.org/spreadsheetml/2006/main" count="123" uniqueCount="55">
  <si>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</si>
  <si>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</si>
  <si>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</si>
  <si>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</si>
  <si>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</si>
  <si>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</si>
  <si>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</si>
  <si>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</si>
  <si>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</si>
  <si>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</si>
  <si>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</si>
  <si>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</si>
  <si>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</si>
  <si>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</si>
  <si>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</si>
  <si>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</si>
  <si>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</si>
  <si>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</si>
  <si>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</si>
  <si>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999</t>
  </si>
  <si>
    <t>OTRAS TRANSFERENCIAS - DISTRIBUCIÓN PREVIO CONCEPTO DGPPN</t>
  </si>
  <si>
    <t>04</t>
  </si>
  <si>
    <t>012</t>
  </si>
  <si>
    <t>INCAPACIDADES Y LICENCIAS DE MATERNIDAD Y PATERNIDAD (NO DE PENSIONES)</t>
  </si>
  <si>
    <t>08</t>
  </si>
  <si>
    <t>IMPUESTOS</t>
  </si>
  <si>
    <t>SSF</t>
  </si>
  <si>
    <t>C</t>
  </si>
  <si>
    <t>3501</t>
  </si>
  <si>
    <t>0200</t>
  </si>
  <si>
    <t>2</t>
  </si>
  <si>
    <t>16</t>
  </si>
  <si>
    <t>OTROS GASTOS DE PERSONAL - DISTRIBUCIÓN PREVIO CONCEPTO DGPPN</t>
  </si>
  <si>
    <t>40401B</t>
  </si>
  <si>
    <t>4. TRANSFORMACIÓN PRODUCTIVA, INTERNACIONALIZACIÓN Y ACCIÓN CLÍMATICA / B. TRANSFORMACIÓN PARA LA DIVERSIFICACIÓN PRODUCTIVA Y EXPORTADORA</t>
  </si>
  <si>
    <t>GASTOS DE FUNCIONAMIENTO</t>
  </si>
  <si>
    <t>GASTOS DE PERSONAL</t>
  </si>
  <si>
    <t>ADQUISICION DE BIENES Y SERVICIOS</t>
  </si>
  <si>
    <t>TRANSFERENCIAS CORRIENTES</t>
  </si>
  <si>
    <t>GASTOS POR TRIBUTOS, MULTAS, SANCIONES E INTERESES DE MORA</t>
  </si>
  <si>
    <t xml:space="preserve">GASTOS DE INVERSION </t>
  </si>
  <si>
    <t>TOTAL PRESUPUESTO A+C</t>
  </si>
  <si>
    <t>MINISTERIO DE COMERCIO INDUSTRIA Y TURISMO</t>
  </si>
  <si>
    <r>
      <rPr>
        <b/>
        <sz val="8"/>
        <rFont val="Arial"/>
        <family val="2"/>
      </rPr>
      <t>Fuente de Información</t>
    </r>
    <r>
      <rPr>
        <sz val="8"/>
        <rFont val="Arial"/>
        <family val="2"/>
      </rPr>
      <t xml:space="preserve">: SIIF Nación </t>
    </r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</si>
  <si>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</si>
  <si>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2295 del 29 de diciembre de 2023.  Por el cual se liquida el Presupuesto General de la Nación para la vigencia fiscal de 2024, se detallan las apropiaciones y se clasifican y definen los gastos. </t>
    </r>
  </si>
  <si>
    <t>UNIDAD EJECUTORA 3501-02 DIRECCION GENERAL DE COMERCIO EXTERIOR</t>
  </si>
  <si>
    <t xml:space="preserve">PRESUPUESTO APROBADO CON CORTE AL 30 DE JUNIO DE 2024 </t>
  </si>
  <si>
    <t>APR. INICIAL ($)</t>
  </si>
  <si>
    <t>APR. ADICIONADA ($)</t>
  </si>
  <si>
    <t>APR. REDUCIDA($)</t>
  </si>
  <si>
    <t>APR. VIGENTE($)</t>
  </si>
  <si>
    <t>APR BLOQUEADA($)</t>
  </si>
  <si>
    <t>APR. VIGENTE DESPUES DE BLOQUEOS($)</t>
  </si>
  <si>
    <t xml:space="preserve">FECHA DE GENERACIÓN : JULIO 01 DE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</si>
</sst>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0">
    <font>
      <sz val="11"/>
      <color rgb="FF000000"/>
      <name val="Calibri"/>
      <family val="2"/>
      <scheme val="minor"/>
    </font>
    <font>
      <sz val="11"/>
      <name val="Calibri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11"/>
      <name val="Calibri"/>
      <family val="2"/>
    </font>
    <font>
      <b/>
      <sz val="12"/>
      <color rgb="FF000000"/>
      <name val="Verdana"/>
      <family val="2"/>
    </font>
    <font>
      <sz val="1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2">
    <xf numFmtId="0" fontId="1" fillId="0" borderId="0" xfId="0" applyFont="1" applyFill="1" applyBorder="1"/>
    <xf numFmtId="0" fontId="2" fillId="2" borderId="1" xfId="0" applyNumberFormat="1" applyFont="1" applyFill="1" applyBorder="1" applyAlignment="1">
      <alignment horizontal="left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4" fillId="0" borderId="0" xfId="0" applyFont="1" applyFill="1" applyBorder="1"/>
    <xf numFmtId="7" fontId="4" fillId="0" borderId="0" xfId="0" applyNumberFormat="1" applyFont="1" applyFill="1" applyBorder="1" applyAlignment="1">
      <alignment horizontal="right" vertical="center" wrapText="1"/>
    </xf>
    <xf numFmtId="10" fontId="4" fillId="0" borderId="0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/>
    <xf numFmtId="0" fontId="6" fillId="3" borderId="1" xfId="0" applyNumberFormat="1" applyFont="1" applyFill="1" applyBorder="1" applyAlignment="1">
      <alignment horizontal="center" vertical="center" wrapText="1" readingOrder="1"/>
    </xf>
    <xf numFmtId="0" fontId="2" fillId="2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2" fillId="2" borderId="1" xfId="0" applyNumberFormat="1" applyFont="1" applyFill="1" applyBorder="1" applyAlignment="1">
      <alignment vertical="center" wrapText="1" readingOrder="1"/>
    </xf>
    <xf numFmtId="7" fontId="2" fillId="2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vertical="center" wrapText="1" readingOrder="1"/>
    </xf>
    <xf numFmtId="7" fontId="3" fillId="0" borderId="1" xfId="0" applyNumberFormat="1" applyFont="1" applyFill="1" applyBorder="1" applyAlignment="1">
      <alignment vertical="center" wrapText="1" readingOrder="1"/>
    </xf>
    <xf numFmtId="164" fontId="3" fillId="0" borderId="0" xfId="0" applyNumberFormat="1" applyFont="1" applyFill="1" applyBorder="1" applyAlignment="1">
      <alignment horizontal="right" vertical="center" wrapText="1" readingOrder="1"/>
    </xf>
    <xf numFmtId="0" fontId="4" fillId="0" borderId="0" xfId="0" applyFont="1" applyFill="1" applyBorder="1" applyAlignment="1">
      <alignment horizontal="right"/>
    </xf>
    <xf numFmtId="0" fontId="8" fillId="0" borderId="0" xfId="0" applyNumberFormat="1" applyFont="1" applyFill="1" applyBorder="1" applyAlignment="1">
      <alignment horizontal="left" vertical="center" wrapText="1" readingOrder="1"/>
    </xf>
    <xf numFmtId="0" fontId="9" fillId="0" borderId="0" xfId="0" applyFont="1" applyFill="1" applyBorder="1" applyAlignment="1">
      <alignment horizontal="left" vertical="center" wrapText="1" readingOrder="1"/>
    </xf>
    <xf numFmtId="0" fontId="9" fillId="0" borderId="0" xfId="0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center" vertical="center" wrapText="1" readingOrder="1"/>
    </xf>
    <xf numFmtId="0" fontId="1" fillId="0" borderId="2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247650</xdr:colOff>
      <xdr:row>2</xdr:row>
      <xdr:rowOff>47625</xdr:rowOff>
    </xdr:to>
    <xdr:pic>
      <xdr:nvPicPr>
        <xdr:cNvPr id="2" name="Imagen 1" descr="cid:image001.png@01D98E73.A0D706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95450" cy="5143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13</xdr:col>
      <xdr:colOff>66675</xdr:colOff>
      <xdr:row>0</xdr:row>
      <xdr:rowOff>0</xdr:rowOff>
    </xdr:from>
    <xdr:to>
      <xdr:col>14</xdr:col>
      <xdr:colOff>285750</xdr:colOff>
      <xdr:row>3</xdr:row>
      <xdr:rowOff>133350</xdr:rowOff>
    </xdr:to>
    <xdr:pic>
      <xdr:nvPicPr>
        <xdr:cNvPr id="3" name="Imagen 2" descr="Logo Ministerio de Comercio, Industria y Turism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2075" y="0"/>
          <a:ext cx="1333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48"/>
  <sheetViews>
    <sheetView showGridLines="0" tabSelected="1" workbookViewId="0">
      <selection activeCell="I2" sqref="I2"/>
    </sheetView>
  </sheetViews>
  <sheetFormatPr baseColWidth="10" defaultRowHeight="15"/>
  <cols>
    <col min="1" max="5" width="5.42578125" customWidth="1"/>
    <col min="6" max="6" width="7" customWidth="1"/>
    <col min="7" max="7" width="5" customWidth="1"/>
    <col min="8" max="8" width="4.42578125" customWidth="1"/>
    <col min="9" max="9" width="27.5703125" customWidth="1"/>
    <col min="10" max="10" width="16.28515625" customWidth="1"/>
    <col min="11" max="11" width="14.7109375" customWidth="1"/>
    <col min="12" max="12" width="14.85546875" customWidth="1"/>
    <col min="13" max="14" width="16.7109375" customWidth="1"/>
    <col min="15" max="15" width="17.42578125" customWidth="1"/>
  </cols>
  <sheetData>
    <row r="2" spans="1:15" ht="21.75" customHeight="1"/>
    <row r="3" spans="1:15" ht="18.75" customHeight="1">
      <c r="A3" s="17" t="s">
        <v>42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>
      <c r="A4" s="17" t="s">
        <v>47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15" ht="15" customHeight="1">
      <c r="A5" s="17" t="s">
        <v>46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1:15" ht="14.25" customHeight="1" thickBot="1">
      <c r="A6" s="2" t="s">
        <v>0</v>
      </c>
      <c r="B6" s="2" t="s">
        <v>0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  <c r="L6" s="2" t="s">
        <v>0</v>
      </c>
      <c r="M6" s="20" t="s">
        <v>54</v>
      </c>
      <c r="N6" s="21"/>
      <c r="O6" s="21"/>
    </row>
    <row r="7" spans="1:15" ht="35.1" customHeight="1" thickTop="1" thickBot="1">
      <c r="A7" s="7" t="s">
        <v>1</v>
      </c>
      <c r="B7" s="7" t="s">
        <v>2</v>
      </c>
      <c r="C7" s="7" t="s">
        <v>3</v>
      </c>
      <c r="D7" s="7" t="s">
        <v>4</v>
      </c>
      <c r="E7" s="7" t="s">
        <v>5</v>
      </c>
      <c r="F7" s="7" t="s">
        <v>6</v>
      </c>
      <c r="G7" s="7" t="s">
        <v>7</v>
      </c>
      <c r="H7" s="7" t="s">
        <v>8</v>
      </c>
      <c r="I7" s="7" t="s">
        <v>9</v>
      </c>
      <c r="J7" s="7" t="s">
        <v>48</v>
      </c>
      <c r="K7" s="7" t="s">
        <v>49</v>
      </c>
      <c r="L7" s="7" t="s">
        <v>50</v>
      </c>
      <c r="M7" s="7" t="s">
        <v>51</v>
      </c>
      <c r="N7" s="7" t="s">
        <v>52</v>
      </c>
      <c r="O7" s="7" t="s">
        <v>53</v>
      </c>
    </row>
    <row r="8" spans="1:15" ht="35.1" customHeight="1" thickTop="1" thickBot="1">
      <c r="A8" s="8" t="s">
        <v>10</v>
      </c>
      <c r="B8" s="8"/>
      <c r="C8" s="8"/>
      <c r="D8" s="8"/>
      <c r="E8" s="8"/>
      <c r="F8" s="8"/>
      <c r="G8" s="8"/>
      <c r="H8" s="8"/>
      <c r="I8" s="1" t="s">
        <v>35</v>
      </c>
      <c r="J8" s="11">
        <f>+J9+J14+J16+J19</f>
        <v>24683451000</v>
      </c>
      <c r="K8" s="11">
        <f t="shared" ref="K8:N8" si="0">+K9+K14+K16+K19</f>
        <v>0</v>
      </c>
      <c r="L8" s="11">
        <f t="shared" si="0"/>
        <v>0</v>
      </c>
      <c r="M8" s="11">
        <f t="shared" si="0"/>
        <v>24683451000</v>
      </c>
      <c r="N8" s="11">
        <f t="shared" si="0"/>
        <v>5127027000</v>
      </c>
      <c r="O8" s="12">
        <f t="shared" ref="O8:O23" si="1">+M8-N8</f>
        <v>19556424000</v>
      </c>
    </row>
    <row r="9" spans="1:15" ht="35.1" customHeight="1" thickTop="1" thickBot="1">
      <c r="A9" s="8" t="s">
        <v>10</v>
      </c>
      <c r="B9" s="8" t="s">
        <v>11</v>
      </c>
      <c r="C9" s="8"/>
      <c r="D9" s="8"/>
      <c r="E9" s="8"/>
      <c r="F9" s="8"/>
      <c r="G9" s="8"/>
      <c r="H9" s="8"/>
      <c r="I9" s="1" t="s">
        <v>36</v>
      </c>
      <c r="J9" s="11">
        <f>SUM(J10:J13)</f>
        <v>18402889000</v>
      </c>
      <c r="K9" s="11">
        <f t="shared" ref="K9:N9" si="2">SUM(K10:K13)</f>
        <v>0</v>
      </c>
      <c r="L9" s="11">
        <f t="shared" si="2"/>
        <v>0</v>
      </c>
      <c r="M9" s="11">
        <f t="shared" si="2"/>
        <v>18402889000</v>
      </c>
      <c r="N9" s="11">
        <f t="shared" si="2"/>
        <v>1127027000</v>
      </c>
      <c r="O9" s="12">
        <f t="shared" si="1"/>
        <v>17275862000</v>
      </c>
    </row>
    <row r="10" spans="1:15" ht="35.1" customHeight="1" thickTop="1" thickBot="1">
      <c r="A10" s="9" t="s">
        <v>10</v>
      </c>
      <c r="B10" s="9" t="s">
        <v>11</v>
      </c>
      <c r="C10" s="9" t="s">
        <v>11</v>
      </c>
      <c r="D10" s="9" t="s">
        <v>11</v>
      </c>
      <c r="E10" s="9"/>
      <c r="F10" s="9" t="s">
        <v>12</v>
      </c>
      <c r="G10" s="9" t="s">
        <v>31</v>
      </c>
      <c r="H10" s="9" t="s">
        <v>26</v>
      </c>
      <c r="I10" s="10" t="s">
        <v>13</v>
      </c>
      <c r="J10" s="13">
        <v>11805764000</v>
      </c>
      <c r="K10" s="13">
        <v>0</v>
      </c>
      <c r="L10" s="13">
        <v>0</v>
      </c>
      <c r="M10" s="13">
        <v>11805764000</v>
      </c>
      <c r="N10" s="13">
        <v>0</v>
      </c>
      <c r="O10" s="14">
        <f t="shared" si="1"/>
        <v>11805764000</v>
      </c>
    </row>
    <row r="11" spans="1:15" ht="35.1" customHeight="1" thickTop="1" thickBot="1">
      <c r="A11" s="9" t="s">
        <v>10</v>
      </c>
      <c r="B11" s="9" t="s">
        <v>11</v>
      </c>
      <c r="C11" s="9" t="s">
        <v>11</v>
      </c>
      <c r="D11" s="9" t="s">
        <v>14</v>
      </c>
      <c r="E11" s="9"/>
      <c r="F11" s="9" t="s">
        <v>12</v>
      </c>
      <c r="G11" s="9" t="s">
        <v>31</v>
      </c>
      <c r="H11" s="9" t="s">
        <v>26</v>
      </c>
      <c r="I11" s="10" t="s">
        <v>15</v>
      </c>
      <c r="J11" s="13">
        <v>4072511000</v>
      </c>
      <c r="K11" s="13">
        <v>0</v>
      </c>
      <c r="L11" s="13">
        <v>0</v>
      </c>
      <c r="M11" s="13">
        <v>4072511000</v>
      </c>
      <c r="N11" s="13">
        <v>0</v>
      </c>
      <c r="O11" s="14">
        <f t="shared" si="1"/>
        <v>4072511000</v>
      </c>
    </row>
    <row r="12" spans="1:15" ht="35.1" customHeight="1" thickTop="1" thickBot="1">
      <c r="A12" s="9" t="s">
        <v>10</v>
      </c>
      <c r="B12" s="9" t="s">
        <v>11</v>
      </c>
      <c r="C12" s="9" t="s">
        <v>11</v>
      </c>
      <c r="D12" s="9" t="s">
        <v>16</v>
      </c>
      <c r="E12" s="9"/>
      <c r="F12" s="9" t="s">
        <v>12</v>
      </c>
      <c r="G12" s="9" t="s">
        <v>31</v>
      </c>
      <c r="H12" s="9" t="s">
        <v>26</v>
      </c>
      <c r="I12" s="10" t="s">
        <v>17</v>
      </c>
      <c r="J12" s="13">
        <v>1397587000</v>
      </c>
      <c r="K12" s="13">
        <v>0</v>
      </c>
      <c r="L12" s="13">
        <v>0</v>
      </c>
      <c r="M12" s="13">
        <v>1397587000</v>
      </c>
      <c r="N12" s="13">
        <v>0</v>
      </c>
      <c r="O12" s="14">
        <f t="shared" si="1"/>
        <v>1397587000</v>
      </c>
    </row>
    <row r="13" spans="1:15" ht="35.1" customHeight="1" thickTop="1" thickBot="1">
      <c r="A13" s="9" t="s">
        <v>10</v>
      </c>
      <c r="B13" s="9" t="s">
        <v>11</v>
      </c>
      <c r="C13" s="9" t="s">
        <v>11</v>
      </c>
      <c r="D13" s="9" t="s">
        <v>21</v>
      </c>
      <c r="E13" s="9"/>
      <c r="F13" s="9" t="s">
        <v>12</v>
      </c>
      <c r="G13" s="9" t="s">
        <v>31</v>
      </c>
      <c r="H13" s="9" t="s">
        <v>26</v>
      </c>
      <c r="I13" s="10" t="s">
        <v>32</v>
      </c>
      <c r="J13" s="13">
        <v>1127027000</v>
      </c>
      <c r="K13" s="13">
        <v>0</v>
      </c>
      <c r="L13" s="13">
        <v>0</v>
      </c>
      <c r="M13" s="13">
        <v>1127027000</v>
      </c>
      <c r="N13" s="13">
        <v>1127027000</v>
      </c>
      <c r="O13" s="14">
        <f t="shared" si="1"/>
        <v>0</v>
      </c>
    </row>
    <row r="14" spans="1:15" ht="35.1" customHeight="1" thickTop="1" thickBot="1">
      <c r="A14" s="8" t="s">
        <v>10</v>
      </c>
      <c r="B14" s="8" t="s">
        <v>14</v>
      </c>
      <c r="C14" s="8"/>
      <c r="D14" s="8"/>
      <c r="E14" s="8"/>
      <c r="F14" s="8"/>
      <c r="G14" s="8"/>
      <c r="H14" s="8"/>
      <c r="I14" s="1" t="s">
        <v>37</v>
      </c>
      <c r="J14" s="11">
        <f>+J15</f>
        <v>2210820000</v>
      </c>
      <c r="K14" s="11">
        <f t="shared" ref="K14:N14" si="3">+K15</f>
        <v>0</v>
      </c>
      <c r="L14" s="11">
        <f t="shared" si="3"/>
        <v>0</v>
      </c>
      <c r="M14" s="11">
        <f t="shared" si="3"/>
        <v>2210820000</v>
      </c>
      <c r="N14" s="11">
        <f t="shared" si="3"/>
        <v>0</v>
      </c>
      <c r="O14" s="12">
        <f t="shared" si="1"/>
        <v>2210820000</v>
      </c>
    </row>
    <row r="15" spans="1:15" ht="35.1" customHeight="1" thickTop="1" thickBot="1">
      <c r="A15" s="9" t="s">
        <v>10</v>
      </c>
      <c r="B15" s="9" t="s">
        <v>14</v>
      </c>
      <c r="C15" s="9"/>
      <c r="D15" s="9"/>
      <c r="E15" s="9"/>
      <c r="F15" s="9" t="s">
        <v>12</v>
      </c>
      <c r="G15" s="9" t="s">
        <v>31</v>
      </c>
      <c r="H15" s="9" t="s">
        <v>26</v>
      </c>
      <c r="I15" s="10" t="s">
        <v>18</v>
      </c>
      <c r="J15" s="13">
        <v>2210820000</v>
      </c>
      <c r="K15" s="13">
        <v>0</v>
      </c>
      <c r="L15" s="13">
        <v>0</v>
      </c>
      <c r="M15" s="13">
        <v>2210820000</v>
      </c>
      <c r="N15" s="13">
        <v>0</v>
      </c>
      <c r="O15" s="14">
        <f t="shared" si="1"/>
        <v>2210820000</v>
      </c>
    </row>
    <row r="16" spans="1:15" ht="35.1" customHeight="1" thickTop="1" thickBot="1">
      <c r="A16" s="8" t="s">
        <v>10</v>
      </c>
      <c r="B16" s="8" t="s">
        <v>16</v>
      </c>
      <c r="C16" s="8"/>
      <c r="D16" s="8"/>
      <c r="E16" s="8"/>
      <c r="F16" s="8"/>
      <c r="G16" s="8"/>
      <c r="H16" s="8"/>
      <c r="I16" s="1" t="s">
        <v>38</v>
      </c>
      <c r="J16" s="11">
        <f>+J17+J18</f>
        <v>4065100000</v>
      </c>
      <c r="K16" s="11">
        <f t="shared" ref="K16:N16" si="4">+K17+K18</f>
        <v>0</v>
      </c>
      <c r="L16" s="11">
        <f t="shared" si="4"/>
        <v>0</v>
      </c>
      <c r="M16" s="11">
        <f t="shared" si="4"/>
        <v>4065100000</v>
      </c>
      <c r="N16" s="11">
        <f t="shared" si="4"/>
        <v>4000000000</v>
      </c>
      <c r="O16" s="12">
        <f t="shared" si="1"/>
        <v>65100000</v>
      </c>
    </row>
    <row r="17" spans="1:18" ht="35.1" customHeight="1" thickTop="1" thickBot="1">
      <c r="A17" s="9" t="s">
        <v>10</v>
      </c>
      <c r="B17" s="9" t="s">
        <v>16</v>
      </c>
      <c r="C17" s="9" t="s">
        <v>16</v>
      </c>
      <c r="D17" s="9" t="s">
        <v>11</v>
      </c>
      <c r="E17" s="9" t="s">
        <v>19</v>
      </c>
      <c r="F17" s="9" t="s">
        <v>12</v>
      </c>
      <c r="G17" s="9" t="s">
        <v>31</v>
      </c>
      <c r="H17" s="9" t="s">
        <v>26</v>
      </c>
      <c r="I17" s="10" t="s">
        <v>20</v>
      </c>
      <c r="J17" s="13">
        <v>4000000000</v>
      </c>
      <c r="K17" s="13">
        <v>0</v>
      </c>
      <c r="L17" s="13">
        <v>0</v>
      </c>
      <c r="M17" s="13">
        <v>4000000000</v>
      </c>
      <c r="N17" s="13">
        <v>4000000000</v>
      </c>
      <c r="O17" s="14">
        <f t="shared" si="1"/>
        <v>0</v>
      </c>
    </row>
    <row r="18" spans="1:18" ht="35.1" customHeight="1" thickTop="1" thickBot="1">
      <c r="A18" s="9" t="s">
        <v>10</v>
      </c>
      <c r="B18" s="9" t="s">
        <v>16</v>
      </c>
      <c r="C18" s="9" t="s">
        <v>21</v>
      </c>
      <c r="D18" s="9" t="s">
        <v>14</v>
      </c>
      <c r="E18" s="9" t="s">
        <v>22</v>
      </c>
      <c r="F18" s="9" t="s">
        <v>12</v>
      </c>
      <c r="G18" s="9" t="s">
        <v>31</v>
      </c>
      <c r="H18" s="9" t="s">
        <v>26</v>
      </c>
      <c r="I18" s="10" t="s">
        <v>23</v>
      </c>
      <c r="J18" s="13">
        <v>65100000</v>
      </c>
      <c r="K18" s="13">
        <v>0</v>
      </c>
      <c r="L18" s="13">
        <v>0</v>
      </c>
      <c r="M18" s="13">
        <v>65100000</v>
      </c>
      <c r="N18" s="13">
        <v>0</v>
      </c>
      <c r="O18" s="14">
        <f t="shared" si="1"/>
        <v>65100000</v>
      </c>
    </row>
    <row r="19" spans="1:18" ht="35.1" customHeight="1" thickTop="1" thickBot="1">
      <c r="A19" s="8" t="s">
        <v>10</v>
      </c>
      <c r="B19" s="8" t="s">
        <v>24</v>
      </c>
      <c r="C19" s="8"/>
      <c r="D19" s="8"/>
      <c r="E19" s="8"/>
      <c r="F19" s="8"/>
      <c r="G19" s="8"/>
      <c r="H19" s="8"/>
      <c r="I19" s="1" t="s">
        <v>39</v>
      </c>
      <c r="J19" s="11">
        <f>+J20</f>
        <v>4642000</v>
      </c>
      <c r="K19" s="11">
        <f t="shared" ref="K19:N19" si="5">+K20</f>
        <v>0</v>
      </c>
      <c r="L19" s="11">
        <f t="shared" si="5"/>
        <v>0</v>
      </c>
      <c r="M19" s="11">
        <f t="shared" si="5"/>
        <v>4642000</v>
      </c>
      <c r="N19" s="11">
        <f t="shared" si="5"/>
        <v>0</v>
      </c>
      <c r="O19" s="12">
        <f t="shared" si="1"/>
        <v>4642000</v>
      </c>
    </row>
    <row r="20" spans="1:18" ht="54.75" customHeight="1" thickTop="1" thickBot="1">
      <c r="A20" s="9" t="s">
        <v>10</v>
      </c>
      <c r="B20" s="9" t="s">
        <v>24</v>
      </c>
      <c r="C20" s="9" t="s">
        <v>11</v>
      </c>
      <c r="D20" s="9"/>
      <c r="E20" s="9"/>
      <c r="F20" s="9" t="s">
        <v>12</v>
      </c>
      <c r="G20" s="9" t="s">
        <v>31</v>
      </c>
      <c r="H20" s="9" t="s">
        <v>26</v>
      </c>
      <c r="I20" s="10" t="s">
        <v>25</v>
      </c>
      <c r="J20" s="13">
        <v>4642000</v>
      </c>
      <c r="K20" s="13">
        <v>0</v>
      </c>
      <c r="L20" s="13">
        <v>0</v>
      </c>
      <c r="M20" s="13">
        <v>4642000</v>
      </c>
      <c r="N20" s="13">
        <v>0</v>
      </c>
      <c r="O20" s="14">
        <f t="shared" si="1"/>
        <v>4642000</v>
      </c>
    </row>
    <row r="21" spans="1:18" ht="35.1" customHeight="1" thickTop="1" thickBot="1">
      <c r="A21" s="8" t="s">
        <v>27</v>
      </c>
      <c r="B21" s="8"/>
      <c r="C21" s="8"/>
      <c r="D21" s="8"/>
      <c r="E21" s="8"/>
      <c r="F21" s="8"/>
      <c r="G21" s="8"/>
      <c r="H21" s="8"/>
      <c r="I21" s="1" t="s">
        <v>40</v>
      </c>
      <c r="J21" s="11">
        <f>+J22</f>
        <v>9755650000</v>
      </c>
      <c r="K21" s="11">
        <f t="shared" ref="K21:N21" si="6">+K22</f>
        <v>0</v>
      </c>
      <c r="L21" s="11">
        <f t="shared" si="6"/>
        <v>0</v>
      </c>
      <c r="M21" s="11">
        <f t="shared" si="6"/>
        <v>9755650000</v>
      </c>
      <c r="N21" s="11">
        <f t="shared" si="6"/>
        <v>0</v>
      </c>
      <c r="O21" s="12">
        <f t="shared" si="1"/>
        <v>9755650000</v>
      </c>
    </row>
    <row r="22" spans="1:18" ht="57.75" thickTop="1" thickBot="1">
      <c r="A22" s="9" t="s">
        <v>27</v>
      </c>
      <c r="B22" s="9" t="s">
        <v>28</v>
      </c>
      <c r="C22" s="9" t="s">
        <v>29</v>
      </c>
      <c r="D22" s="9" t="s">
        <v>30</v>
      </c>
      <c r="E22" s="9" t="s">
        <v>33</v>
      </c>
      <c r="F22" s="9" t="s">
        <v>12</v>
      </c>
      <c r="G22" s="9" t="s">
        <v>31</v>
      </c>
      <c r="H22" s="9" t="s">
        <v>26</v>
      </c>
      <c r="I22" s="10" t="s">
        <v>34</v>
      </c>
      <c r="J22" s="13">
        <v>9755650000</v>
      </c>
      <c r="K22" s="13">
        <v>0</v>
      </c>
      <c r="L22" s="13">
        <v>0</v>
      </c>
      <c r="M22" s="13">
        <v>9755650000</v>
      </c>
      <c r="N22" s="13">
        <v>0</v>
      </c>
      <c r="O22" s="14">
        <f t="shared" si="1"/>
        <v>9755650000</v>
      </c>
    </row>
    <row r="23" spans="1:18" ht="41.25" customHeight="1" thickTop="1" thickBot="1">
      <c r="A23" s="8"/>
      <c r="B23" s="8"/>
      <c r="C23" s="8"/>
      <c r="D23" s="8"/>
      <c r="E23" s="8"/>
      <c r="F23" s="8"/>
      <c r="G23" s="8"/>
      <c r="H23" s="8"/>
      <c r="I23" s="1" t="s">
        <v>41</v>
      </c>
      <c r="J23" s="11">
        <f>+J8+J21</f>
        <v>34439101000</v>
      </c>
      <c r="K23" s="11">
        <f t="shared" ref="K23:N23" si="7">+K8+K21</f>
        <v>0</v>
      </c>
      <c r="L23" s="11">
        <f t="shared" si="7"/>
        <v>0</v>
      </c>
      <c r="M23" s="11">
        <f t="shared" si="7"/>
        <v>34439101000</v>
      </c>
      <c r="N23" s="11">
        <f t="shared" si="7"/>
        <v>5127027000</v>
      </c>
      <c r="O23" s="12">
        <f t="shared" si="1"/>
        <v>29312074000</v>
      </c>
      <c r="R23" s="6"/>
    </row>
    <row r="24" spans="1:18" ht="15.75" thickTop="1">
      <c r="A24" s="3" t="s">
        <v>43</v>
      </c>
      <c r="B24" s="3"/>
      <c r="C24" s="3"/>
      <c r="D24" s="3"/>
      <c r="E24" s="3"/>
      <c r="F24" s="15"/>
      <c r="G24" s="15"/>
      <c r="H24" s="15"/>
      <c r="I24" s="4"/>
      <c r="J24" s="5"/>
      <c r="K24" s="5"/>
      <c r="L24" s="3"/>
      <c r="M24" s="3"/>
      <c r="N24" s="3"/>
      <c r="O24" s="6"/>
      <c r="P24" s="16"/>
      <c r="Q24" s="16"/>
      <c r="R24" s="6"/>
    </row>
    <row r="25" spans="1:18">
      <c r="A25" s="3" t="s">
        <v>44</v>
      </c>
      <c r="B25" s="3"/>
      <c r="C25" s="3"/>
      <c r="D25" s="3"/>
      <c r="E25" s="3"/>
      <c r="F25" s="15"/>
      <c r="G25" s="15"/>
      <c r="H25" s="15"/>
      <c r="I25" s="4"/>
      <c r="J25" s="5"/>
      <c r="K25" s="5"/>
      <c r="L25" s="3"/>
      <c r="M25" s="3"/>
      <c r="N25" s="3"/>
      <c r="O25" s="6"/>
      <c r="P25" s="16"/>
      <c r="Q25" s="16"/>
    </row>
    <row r="26" spans="1:18">
      <c r="A26" s="3" t="s">
        <v>45</v>
      </c>
      <c r="B26" s="3"/>
      <c r="C26" s="3"/>
      <c r="D26" s="3"/>
      <c r="E26" s="3"/>
      <c r="F26" s="15"/>
      <c r="G26" s="15"/>
      <c r="H26" s="15"/>
      <c r="I26" s="4"/>
      <c r="J26" s="5"/>
      <c r="K26" s="5"/>
      <c r="L26" s="3"/>
      <c r="M26" s="3"/>
      <c r="N26" s="3"/>
      <c r="O26" s="6"/>
      <c r="P26" s="16"/>
    </row>
    <row r="32" spans="1:18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</row>
    <row r="33" spans="1:1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</row>
    <row r="34" spans="1:1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</row>
    <row r="35" spans="1:1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</row>
    <row r="36" spans="1:1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</row>
    <row r="37" spans="1:1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</row>
    <row r="48" spans="1:15" ht="12" customHeight="1"/>
  </sheetData>
  <mergeCells count="4">
    <mergeCell ref="A3:O3"/>
    <mergeCell ref="A4:O4"/>
    <mergeCell ref="A5:O5"/>
    <mergeCell ref="M6:O6"/>
  </mergeCells>
  <printOptions horizontalCentered="1"/>
  <pageMargins left="0.78740157480314965" right="0.78740157480314965" top="0.78740157480314965" bottom="0.78740157480314965" header="0.78740157480314965" footer="0.78740157480314965"/>
  <pageSetup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DIRECCIÓN DE COMERCIO EXTERIOR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2024-07-04T13:24:58Z</cp:lastPrinted>
  <dcterms:created xsi:type="dcterms:W3CDTF">2024-07-01T22:52:35Z</dcterms:created>
  <dcterms:modified xsi:type="dcterms:W3CDTF">2024-07-04T13:25:15Z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