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ABRIL\GASTOS PDF\"/>
    </mc:Choice>
  </mc:AlternateContent>
  <bookViews>
    <workbookView xWindow="0" yWindow="0" windowWidth="28800" windowHeight="12435"/>
  </bookViews>
  <sheets>
    <sheet name="GESTION GENERAL " sheetId="1" r:id="rId1"/>
  </sheets>
  <definedNames>
    <definedName name="_xlnm.Print_Titles" localSheetId="0">'GESTION GENERAL '!$7:$7</definedName>
  </definedNames>
  <calcPr calcId="152511"/>
</workbook>
</file>

<file path=xl/calcChain.xml><?xml version="1.0" encoding="utf-8"?>
<calcChain xmlns="http://schemas.openxmlformats.org/spreadsheetml/2006/main">
  <c r="N44" i="1" l="1"/>
  <c r="N43" i="1"/>
  <c r="N42" i="1"/>
  <c r="N41" i="1"/>
  <c r="N40" i="1"/>
  <c r="N39" i="1"/>
  <c r="N38" i="1"/>
  <c r="N37" i="1"/>
  <c r="N36" i="1"/>
  <c r="N35" i="1"/>
  <c r="N34" i="1"/>
  <c r="N33" i="1"/>
  <c r="N31" i="1"/>
  <c r="N30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4" i="1"/>
  <c r="N12" i="1"/>
  <c r="N11" i="1"/>
  <c r="N10" i="1"/>
  <c r="O32" i="1"/>
  <c r="M32" i="1"/>
  <c r="L32" i="1"/>
  <c r="K32" i="1"/>
  <c r="J32" i="1"/>
  <c r="I32" i="1"/>
  <c r="O29" i="1"/>
  <c r="M29" i="1"/>
  <c r="L29" i="1"/>
  <c r="K29" i="1"/>
  <c r="J29" i="1"/>
  <c r="I29" i="1"/>
  <c r="O15" i="1"/>
  <c r="M15" i="1"/>
  <c r="L15" i="1"/>
  <c r="K15" i="1"/>
  <c r="J15" i="1"/>
  <c r="I15" i="1"/>
  <c r="O13" i="1"/>
  <c r="M13" i="1"/>
  <c r="L13" i="1"/>
  <c r="K13" i="1"/>
  <c r="J13" i="1"/>
  <c r="I13" i="1"/>
  <c r="O9" i="1"/>
  <c r="M9" i="1"/>
  <c r="L9" i="1"/>
  <c r="K9" i="1"/>
  <c r="J9" i="1"/>
  <c r="I9" i="1"/>
  <c r="N15" i="1" l="1"/>
  <c r="N9" i="1"/>
  <c r="N32" i="1"/>
  <c r="M8" i="1"/>
  <c r="M45" i="1" s="1"/>
  <c r="J8" i="1"/>
  <c r="J45" i="1" s="1"/>
  <c r="O8" i="1"/>
  <c r="N29" i="1"/>
  <c r="K8" i="1"/>
  <c r="K45" i="1" s="1"/>
  <c r="I8" i="1"/>
  <c r="I45" i="1" s="1"/>
  <c r="L8" i="1"/>
  <c r="N13" i="1"/>
  <c r="N8" i="1" l="1"/>
  <c r="L45" i="1"/>
  <c r="N45" i="1" s="1"/>
  <c r="O45" i="1"/>
</calcChain>
</file>

<file path=xl/sharedStrings.xml><?xml version="1.0" encoding="utf-8"?>
<sst xmlns="http://schemas.openxmlformats.org/spreadsheetml/2006/main" count="290" uniqueCount="105">
  <si>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</si>
  <si>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</si>
  <si>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</si>
  <si>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</si>
  <si>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</si>
  <si>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</si>
  <si>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</si>
  <si>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</si>
  <si>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</si>
  <si>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</si>
  <si>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</si>
  <si>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</si>
  <si>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</si>
  <si>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</si>
  <si>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</si>
  <si>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</si>
  <si>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</si>
  <si>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</si>
  <si>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</si>
  <si>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</si>
  <si>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</si>
  <si>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</si>
  <si>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</si>
  <si>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</si>
  <si>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</si>
  <si>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</si>
  <si>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</si>
  <si>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</si>
  <si>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</si>
  <si>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</si>
  <si>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</si>
  <si>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</si>
  <si>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</si>
  <si>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</si>
  <si>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</si>
  <si>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</si>
  <si>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</si>
  <si>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</si>
  <si>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</si>
  <si>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</si>
  <si>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</si>
  <si>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</si>
  <si>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</si>
  <si>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</si>
  <si>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</si>
  <si>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</si>
  <si>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</si>
  <si>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</si>
  <si>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</si>
  <si>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</si>
  <si>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</si>
  <si>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</si>
  <si>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</si>
  <si>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</si>
  <si>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</si>
  <si>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</si>
  <si>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</si>
  <si>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</si>
  <si>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</si>
  <si>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</si>
  <si>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</si>
  <si>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</si>
  <si>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</si>
  <si>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</si>
  <si>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</si>
  <si>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</si>
  <si>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</si>
  <si>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</si>
  <si>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</si>
  <si>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</si>
  <si>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</si>
  <si>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</si>
  <si>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</si>
  <si>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</si>
  <si>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</si>
  <si>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</si>
  <si>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</si>
  <si>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</si>
  <si>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</si>
  <si>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</si>
  <si>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</si>
  <si>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</si>
  <si>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</si>
  <si>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</si>
  <si>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</si>
  <si>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</si>
  <si>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</si>
  <si>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</si>
  <si>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</si>
  <si>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COMERCIO,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</si>
  <si>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</si>
  <si>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</si>
  <si>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</si>
  <si>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0468 del 26 de febrero de 2024. Por la cual se efectúa una distribución en el Presupuesto de Gastos de Funcionamiento del Ministerio de Hacienda y Crédito Público para la vigencia fiscal de 2024.</t>
    </r>
  </si>
  <si>
    <r>
      <rPr>
        <b/>
        <sz val="8"/>
        <rFont val="Arial"/>
        <family val="2"/>
      </rPr>
      <t>Nota 4</t>
    </r>
    <r>
      <rPr>
        <sz val="8"/>
        <rFont val="Arial"/>
        <family val="2"/>
      </rPr>
      <t>:Resolución 0750 del 02 de abril de 2024. Por la cual se efectúa una distribución en el Presupuesto de Gastos de Funcionamiento del Ministerio de Hacienda y Crédito Publico para la vigencia fiscal 2024</t>
    </r>
  </si>
  <si>
    <t>UNIDAD EJECUTORA 350101-000 GESTIÓN GENERAL</t>
  </si>
  <si>
    <t>FECHA DE GENERACIÓN: MAYO 2 DE 2024</t>
  </si>
  <si>
    <t>PRESUPUESTO APROBADO CON CORTE AL 30 DE ABRIL DE 2024</t>
  </si>
  <si>
    <t>APR. INICIAL ($)</t>
  </si>
  <si>
    <t>APR. ADICIONADA ($)</t>
  </si>
  <si>
    <t>APR. REDUCIDA($)</t>
  </si>
  <si>
    <t>APR. VIGENTE ($)</t>
  </si>
  <si>
    <t>APR BLOQUEADA ($)</t>
  </si>
  <si>
    <t xml:space="preserve">APR. VIGENTE DESPUES DE BLOQUEOS($) </t>
  </si>
  <si>
    <t>PAGOS($)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</si>
</sst>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9"/>
      <name val="Calibri"/>
      <family val="2"/>
    </font>
    <font>
      <sz val="8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/>
    <xf numFmtId="10" fontId="3" fillId="0" borderId="0" xfId="0" applyNumberFormat="1" applyFont="1" applyFill="1" applyBorder="1" applyAlignment="1">
      <alignment horizontal="right" vertical="center" wrapText="1"/>
    </xf>
    <xf numFmtId="10" fontId="3" fillId="0" borderId="0" xfId="0" applyNumberFormat="1" applyFont="1" applyFill="1" applyBorder="1" applyAlignment="1">
      <alignment horizontal="right" readingOrder="1"/>
    </xf>
    <xf numFmtId="0" fontId="3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10" fontId="6" fillId="0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>
      <alignment horizontal="right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 wrapText="1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7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2</xdr:row>
      <xdr:rowOff>19050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723900</xdr:colOff>
      <xdr:row>0</xdr:row>
      <xdr:rowOff>47625</xdr:rowOff>
    </xdr:from>
    <xdr:to>
      <xdr:col>14</xdr:col>
      <xdr:colOff>609599</xdr:colOff>
      <xdr:row>2</xdr:row>
      <xdr:rowOff>152400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47625"/>
          <a:ext cx="194309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showGridLines="0" tabSelected="1" workbookViewId="0">
      <selection activeCell="Q6" sqref="Q6"/>
    </sheetView>
  </sheetViews>
  <sheetFormatPr baseColWidth="10" defaultRowHeight="15"/>
  <cols>
    <col min="1" max="1" width="5.140625" customWidth="1"/>
    <col min="2" max="2" width="4.28515625" customWidth="1"/>
    <col min="3" max="3" width="4.140625" customWidth="1"/>
    <col min="4" max="4" width="5.42578125" customWidth="1"/>
    <col min="5" max="5" width="6.140625" customWidth="1"/>
    <col min="6" max="6" width="3.7109375" customWidth="1"/>
    <col min="7" max="7" width="4.5703125" customWidth="1"/>
    <col min="8" max="8" width="26" customWidth="1"/>
    <col min="9" max="10" width="17" customWidth="1"/>
    <col min="11" max="11" width="15.85546875" customWidth="1"/>
    <col min="12" max="12" width="15.7109375" customWidth="1"/>
    <col min="13" max="13" width="16.85546875" customWidth="1"/>
    <col min="14" max="14" width="20.42578125" customWidth="1"/>
    <col min="15" max="15" width="17" customWidth="1"/>
  </cols>
  <sheetData>
    <row r="1" spans="1:19">
      <c r="S1" s="8"/>
    </row>
    <row r="2" spans="1:19">
      <c r="R2" s="8"/>
      <c r="S2" s="8"/>
    </row>
    <row r="3" spans="1:19">
      <c r="A3" s="25" t="s">
        <v>89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8"/>
      <c r="Q3" s="8"/>
      <c r="R3" s="8"/>
      <c r="S3" s="8"/>
    </row>
    <row r="4" spans="1:19">
      <c r="A4" s="25" t="s">
        <v>97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8"/>
      <c r="Q4" s="8"/>
      <c r="R4" s="8"/>
      <c r="S4" s="8"/>
    </row>
    <row r="5" spans="1:19" ht="15.75" customHeight="1">
      <c r="A5" s="25" t="s">
        <v>95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8"/>
      <c r="Q5" s="8"/>
      <c r="R5" s="8"/>
      <c r="S5" s="8"/>
    </row>
    <row r="6" spans="1:19" ht="16.5" customHeight="1" thickBot="1">
      <c r="A6" s="7" t="s">
        <v>0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28" t="s">
        <v>96</v>
      </c>
      <c r="M6" s="29"/>
      <c r="N6" s="29"/>
      <c r="O6" s="24"/>
      <c r="P6" s="8"/>
      <c r="Q6" s="8"/>
      <c r="R6" s="8"/>
      <c r="S6" s="8"/>
    </row>
    <row r="7" spans="1:19" ht="35.1" customHeight="1" thickTop="1" thickBot="1">
      <c r="A7" s="18" t="s">
        <v>1</v>
      </c>
      <c r="B7" s="18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98</v>
      </c>
      <c r="J7" s="18" t="s">
        <v>99</v>
      </c>
      <c r="K7" s="18" t="s">
        <v>100</v>
      </c>
      <c r="L7" s="18" t="s">
        <v>101</v>
      </c>
      <c r="M7" s="18" t="s">
        <v>102</v>
      </c>
      <c r="N7" s="18" t="s">
        <v>103</v>
      </c>
      <c r="O7" s="18" t="s">
        <v>104</v>
      </c>
      <c r="P7" s="8"/>
      <c r="Q7" s="8"/>
      <c r="R7" s="10"/>
      <c r="S7" s="8"/>
    </row>
    <row r="8" spans="1:19" ht="35.1" customHeight="1" thickTop="1" thickBot="1">
      <c r="A8" s="13" t="s">
        <v>9</v>
      </c>
      <c r="B8" s="13"/>
      <c r="C8" s="13"/>
      <c r="D8" s="13"/>
      <c r="E8" s="13"/>
      <c r="F8" s="13"/>
      <c r="G8" s="13"/>
      <c r="H8" s="1" t="s">
        <v>82</v>
      </c>
      <c r="I8" s="15">
        <f>+I9+I13+I15+I29</f>
        <v>710711479000</v>
      </c>
      <c r="J8" s="15">
        <f t="shared" ref="J8:O8" si="0">+J9+J13+J15+J29</f>
        <v>56102420000</v>
      </c>
      <c r="K8" s="15">
        <f t="shared" si="0"/>
        <v>0</v>
      </c>
      <c r="L8" s="15">
        <f t="shared" si="0"/>
        <v>766813899000</v>
      </c>
      <c r="M8" s="15">
        <f t="shared" si="0"/>
        <v>50000000000</v>
      </c>
      <c r="N8" s="15">
        <f>+L8-M8</f>
        <v>716813899000</v>
      </c>
      <c r="O8" s="15">
        <f t="shared" si="0"/>
        <v>170512450521.33002</v>
      </c>
      <c r="P8" s="9"/>
      <c r="Q8" s="10"/>
      <c r="R8" s="10"/>
      <c r="S8" s="8"/>
    </row>
    <row r="9" spans="1:19" ht="35.1" customHeight="1" thickTop="1" thickBot="1">
      <c r="A9" s="13" t="s">
        <v>9</v>
      </c>
      <c r="B9" s="13" t="s">
        <v>10</v>
      </c>
      <c r="C9" s="13"/>
      <c r="D9" s="13"/>
      <c r="E9" s="13"/>
      <c r="F9" s="13"/>
      <c r="G9" s="13"/>
      <c r="H9" s="1" t="s">
        <v>83</v>
      </c>
      <c r="I9" s="14">
        <f>SUM(I10:I12)</f>
        <v>59251387000</v>
      </c>
      <c r="J9" s="14">
        <f t="shared" ref="J9:O9" si="1">SUM(J10:J12)</f>
        <v>0</v>
      </c>
      <c r="K9" s="14">
        <f t="shared" si="1"/>
        <v>0</v>
      </c>
      <c r="L9" s="14">
        <f t="shared" si="1"/>
        <v>59251387000</v>
      </c>
      <c r="M9" s="14">
        <f t="shared" si="1"/>
        <v>0</v>
      </c>
      <c r="N9" s="15">
        <f t="shared" ref="N9:N45" si="2">+L9-M9</f>
        <v>59251387000</v>
      </c>
      <c r="O9" s="14">
        <f t="shared" si="1"/>
        <v>13168977345.719999</v>
      </c>
      <c r="P9" s="9"/>
      <c r="Q9" s="10"/>
      <c r="R9" s="10"/>
      <c r="S9" s="8"/>
    </row>
    <row r="10" spans="1:19" ht="35.1" customHeight="1" thickTop="1" thickBot="1">
      <c r="A10" s="11" t="s">
        <v>9</v>
      </c>
      <c r="B10" s="11" t="s">
        <v>10</v>
      </c>
      <c r="C10" s="11" t="s">
        <v>10</v>
      </c>
      <c r="D10" s="11" t="s">
        <v>10</v>
      </c>
      <c r="E10" s="11"/>
      <c r="F10" s="11" t="s">
        <v>11</v>
      </c>
      <c r="G10" s="11" t="s">
        <v>12</v>
      </c>
      <c r="H10" s="16" t="s">
        <v>13</v>
      </c>
      <c r="I10" s="17">
        <v>35035806000</v>
      </c>
      <c r="J10" s="17">
        <v>0</v>
      </c>
      <c r="K10" s="17">
        <v>0</v>
      </c>
      <c r="L10" s="17">
        <v>35035806000</v>
      </c>
      <c r="M10" s="17">
        <v>0</v>
      </c>
      <c r="N10" s="12">
        <f t="shared" si="2"/>
        <v>35035806000</v>
      </c>
      <c r="O10" s="17">
        <v>7971840601</v>
      </c>
      <c r="P10" s="9"/>
      <c r="Q10" s="10"/>
      <c r="R10" s="10"/>
      <c r="S10" s="8"/>
    </row>
    <row r="11" spans="1:19" ht="35.1" customHeight="1" thickTop="1" thickBot="1">
      <c r="A11" s="11" t="s">
        <v>9</v>
      </c>
      <c r="B11" s="11" t="s">
        <v>10</v>
      </c>
      <c r="C11" s="11" t="s">
        <v>10</v>
      </c>
      <c r="D11" s="11" t="s">
        <v>14</v>
      </c>
      <c r="E11" s="11"/>
      <c r="F11" s="11" t="s">
        <v>11</v>
      </c>
      <c r="G11" s="11" t="s">
        <v>12</v>
      </c>
      <c r="H11" s="16" t="s">
        <v>15</v>
      </c>
      <c r="I11" s="17">
        <v>11132464000</v>
      </c>
      <c r="J11" s="17">
        <v>0</v>
      </c>
      <c r="K11" s="17">
        <v>0</v>
      </c>
      <c r="L11" s="17">
        <v>11132464000</v>
      </c>
      <c r="M11" s="17">
        <v>0</v>
      </c>
      <c r="N11" s="12">
        <f t="shared" si="2"/>
        <v>11132464000</v>
      </c>
      <c r="O11" s="17">
        <v>2883536898.7199998</v>
      </c>
      <c r="P11" s="9"/>
      <c r="Q11" s="10"/>
      <c r="R11" s="10"/>
      <c r="S11" s="8"/>
    </row>
    <row r="12" spans="1:19" ht="35.1" customHeight="1" thickTop="1" thickBot="1">
      <c r="A12" s="11" t="s">
        <v>9</v>
      </c>
      <c r="B12" s="11" t="s">
        <v>10</v>
      </c>
      <c r="C12" s="11" t="s">
        <v>10</v>
      </c>
      <c r="D12" s="11" t="s">
        <v>16</v>
      </c>
      <c r="E12" s="11"/>
      <c r="F12" s="11" t="s">
        <v>11</v>
      </c>
      <c r="G12" s="11" t="s">
        <v>12</v>
      </c>
      <c r="H12" s="16" t="s">
        <v>17</v>
      </c>
      <c r="I12" s="17">
        <v>13083117000</v>
      </c>
      <c r="J12" s="17">
        <v>0</v>
      </c>
      <c r="K12" s="17">
        <v>0</v>
      </c>
      <c r="L12" s="17">
        <v>13083117000</v>
      </c>
      <c r="M12" s="17">
        <v>0</v>
      </c>
      <c r="N12" s="12">
        <f t="shared" si="2"/>
        <v>13083117000</v>
      </c>
      <c r="O12" s="17">
        <v>2313599846</v>
      </c>
      <c r="P12" s="9"/>
      <c r="Q12" s="10"/>
      <c r="R12" s="10"/>
      <c r="S12" s="8"/>
    </row>
    <row r="13" spans="1:19" ht="35.1" customHeight="1" thickTop="1" thickBot="1">
      <c r="A13" s="13" t="s">
        <v>9</v>
      </c>
      <c r="B13" s="13" t="s">
        <v>14</v>
      </c>
      <c r="C13" s="13"/>
      <c r="D13" s="13"/>
      <c r="E13" s="13"/>
      <c r="F13" s="13"/>
      <c r="G13" s="13"/>
      <c r="H13" s="1" t="s">
        <v>84</v>
      </c>
      <c r="I13" s="14">
        <f>+I14</f>
        <v>22407835000</v>
      </c>
      <c r="J13" s="14">
        <f t="shared" ref="J13:O13" si="3">+J14</f>
        <v>0</v>
      </c>
      <c r="K13" s="14">
        <f t="shared" si="3"/>
        <v>0</v>
      </c>
      <c r="L13" s="14">
        <f t="shared" si="3"/>
        <v>22407835000</v>
      </c>
      <c r="M13" s="14">
        <f t="shared" si="3"/>
        <v>0</v>
      </c>
      <c r="N13" s="15">
        <f t="shared" si="2"/>
        <v>22407835000</v>
      </c>
      <c r="O13" s="14">
        <f t="shared" si="3"/>
        <v>7588605730.6499996</v>
      </c>
      <c r="P13" s="9"/>
      <c r="Q13" s="10"/>
      <c r="R13" s="10"/>
      <c r="S13" s="8"/>
    </row>
    <row r="14" spans="1:19" ht="35.1" customHeight="1" thickTop="1" thickBot="1">
      <c r="A14" s="11" t="s">
        <v>9</v>
      </c>
      <c r="B14" s="11" t="s">
        <v>14</v>
      </c>
      <c r="C14" s="11"/>
      <c r="D14" s="11"/>
      <c r="E14" s="11"/>
      <c r="F14" s="11" t="s">
        <v>11</v>
      </c>
      <c r="G14" s="11" t="s">
        <v>12</v>
      </c>
      <c r="H14" s="16" t="s">
        <v>18</v>
      </c>
      <c r="I14" s="17">
        <v>22407835000</v>
      </c>
      <c r="J14" s="17">
        <v>0</v>
      </c>
      <c r="K14" s="17">
        <v>0</v>
      </c>
      <c r="L14" s="17">
        <v>22407835000</v>
      </c>
      <c r="M14" s="17">
        <v>0</v>
      </c>
      <c r="N14" s="12">
        <f t="shared" si="2"/>
        <v>22407835000</v>
      </c>
      <c r="O14" s="17">
        <v>7588605730.6499996</v>
      </c>
      <c r="P14" s="9"/>
      <c r="Q14" s="10"/>
      <c r="R14" s="10"/>
      <c r="S14" s="8"/>
    </row>
    <row r="15" spans="1:19" ht="33" customHeight="1" thickTop="1" thickBot="1">
      <c r="A15" s="13" t="s">
        <v>9</v>
      </c>
      <c r="B15" s="13" t="s">
        <v>16</v>
      </c>
      <c r="C15" s="13"/>
      <c r="D15" s="13"/>
      <c r="E15" s="13"/>
      <c r="F15" s="13"/>
      <c r="G15" s="13"/>
      <c r="H15" s="1" t="s">
        <v>85</v>
      </c>
      <c r="I15" s="14">
        <f>SUM(I16:I28)</f>
        <v>612608883000</v>
      </c>
      <c r="J15" s="14">
        <f t="shared" ref="J15:O15" si="4">SUM(J16:J28)</f>
        <v>56102420000</v>
      </c>
      <c r="K15" s="14">
        <f t="shared" si="4"/>
        <v>0</v>
      </c>
      <c r="L15" s="14">
        <f t="shared" si="4"/>
        <v>668711303000</v>
      </c>
      <c r="M15" s="14">
        <f t="shared" si="4"/>
        <v>50000000000</v>
      </c>
      <c r="N15" s="15">
        <f t="shared" si="2"/>
        <v>618711303000</v>
      </c>
      <c r="O15" s="14">
        <f t="shared" si="4"/>
        <v>135411278444.96001</v>
      </c>
      <c r="P15" s="9"/>
      <c r="Q15" s="10"/>
      <c r="R15" s="10"/>
      <c r="S15" s="8"/>
    </row>
    <row r="16" spans="1:19" ht="60.75" customHeight="1" thickTop="1" thickBot="1">
      <c r="A16" s="11" t="s">
        <v>9</v>
      </c>
      <c r="B16" s="11" t="s">
        <v>16</v>
      </c>
      <c r="C16" s="11" t="s">
        <v>10</v>
      </c>
      <c r="D16" s="11" t="s">
        <v>10</v>
      </c>
      <c r="E16" s="11" t="s">
        <v>19</v>
      </c>
      <c r="F16" s="11" t="s">
        <v>11</v>
      </c>
      <c r="G16" s="11" t="s">
        <v>12</v>
      </c>
      <c r="H16" s="16" t="s">
        <v>20</v>
      </c>
      <c r="I16" s="17">
        <v>176201053000</v>
      </c>
      <c r="J16" s="17">
        <v>602420000</v>
      </c>
      <c r="K16" s="17">
        <v>0</v>
      </c>
      <c r="L16" s="17">
        <v>176803473000</v>
      </c>
      <c r="M16" s="17">
        <v>0</v>
      </c>
      <c r="N16" s="12">
        <f t="shared" si="2"/>
        <v>176803473000</v>
      </c>
      <c r="O16" s="17">
        <v>33240210600</v>
      </c>
      <c r="P16" s="9"/>
      <c r="Q16" s="10"/>
      <c r="R16" s="10"/>
      <c r="S16" s="8"/>
    </row>
    <row r="17" spans="1:19" ht="35.1" customHeight="1" thickTop="1" thickBot="1">
      <c r="A17" s="11" t="s">
        <v>9</v>
      </c>
      <c r="B17" s="11" t="s">
        <v>16</v>
      </c>
      <c r="C17" s="11" t="s">
        <v>10</v>
      </c>
      <c r="D17" s="11" t="s">
        <v>10</v>
      </c>
      <c r="E17" s="11" t="s">
        <v>21</v>
      </c>
      <c r="F17" s="11" t="s">
        <v>11</v>
      </c>
      <c r="G17" s="11" t="s">
        <v>12</v>
      </c>
      <c r="H17" s="16" t="s">
        <v>22</v>
      </c>
      <c r="I17" s="17">
        <v>205948519000</v>
      </c>
      <c r="J17" s="17">
        <v>0</v>
      </c>
      <c r="K17" s="17">
        <v>0</v>
      </c>
      <c r="L17" s="17">
        <v>205948519000</v>
      </c>
      <c r="M17" s="17">
        <v>0</v>
      </c>
      <c r="N17" s="12">
        <f t="shared" si="2"/>
        <v>205948519000</v>
      </c>
      <c r="O17" s="17">
        <v>0</v>
      </c>
      <c r="P17" s="9"/>
      <c r="Q17" s="10"/>
      <c r="R17" s="10"/>
      <c r="S17" s="8"/>
    </row>
    <row r="18" spans="1:19" ht="35.1" customHeight="1" thickTop="1" thickBot="1">
      <c r="A18" s="11" t="s">
        <v>9</v>
      </c>
      <c r="B18" s="11" t="s">
        <v>16</v>
      </c>
      <c r="C18" s="11" t="s">
        <v>14</v>
      </c>
      <c r="D18" s="11" t="s">
        <v>14</v>
      </c>
      <c r="E18" s="11"/>
      <c r="F18" s="11" t="s">
        <v>11</v>
      </c>
      <c r="G18" s="11" t="s">
        <v>12</v>
      </c>
      <c r="H18" s="16" t="s">
        <v>23</v>
      </c>
      <c r="I18" s="17">
        <v>17595467000</v>
      </c>
      <c r="J18" s="17">
        <v>0</v>
      </c>
      <c r="K18" s="17">
        <v>0</v>
      </c>
      <c r="L18" s="17">
        <v>17595467000</v>
      </c>
      <c r="M18" s="17">
        <v>0</v>
      </c>
      <c r="N18" s="12">
        <f t="shared" si="2"/>
        <v>17595467000</v>
      </c>
      <c r="O18" s="17">
        <v>12235045208.799999</v>
      </c>
      <c r="P18" s="9"/>
      <c r="Q18" s="10"/>
      <c r="R18" s="10"/>
      <c r="S18" s="8"/>
    </row>
    <row r="19" spans="1:19" ht="35.1" customHeight="1" thickTop="1" thickBot="1">
      <c r="A19" s="11" t="s">
        <v>9</v>
      </c>
      <c r="B19" s="11" t="s">
        <v>16</v>
      </c>
      <c r="C19" s="11" t="s">
        <v>16</v>
      </c>
      <c r="D19" s="11" t="s">
        <v>10</v>
      </c>
      <c r="E19" s="11" t="s">
        <v>24</v>
      </c>
      <c r="F19" s="11" t="s">
        <v>11</v>
      </c>
      <c r="G19" s="11" t="s">
        <v>12</v>
      </c>
      <c r="H19" s="16" t="s">
        <v>25</v>
      </c>
      <c r="I19" s="17">
        <v>50000000000</v>
      </c>
      <c r="J19" s="17">
        <v>0</v>
      </c>
      <c r="K19" s="17">
        <v>0</v>
      </c>
      <c r="L19" s="17">
        <v>50000000000</v>
      </c>
      <c r="M19" s="17">
        <v>50000000000</v>
      </c>
      <c r="N19" s="12">
        <f t="shared" si="2"/>
        <v>0</v>
      </c>
      <c r="O19" s="17">
        <v>0</v>
      </c>
      <c r="P19" s="9"/>
      <c r="Q19" s="10"/>
      <c r="R19" s="10"/>
      <c r="S19" s="8"/>
    </row>
    <row r="20" spans="1:19" ht="35.1" customHeight="1" thickTop="1" thickBot="1">
      <c r="A20" s="11" t="s">
        <v>9</v>
      </c>
      <c r="B20" s="11" t="s">
        <v>16</v>
      </c>
      <c r="C20" s="11" t="s">
        <v>16</v>
      </c>
      <c r="D20" s="11" t="s">
        <v>26</v>
      </c>
      <c r="E20" s="11" t="s">
        <v>27</v>
      </c>
      <c r="F20" s="11" t="s">
        <v>11</v>
      </c>
      <c r="G20" s="11" t="s">
        <v>12</v>
      </c>
      <c r="H20" s="16" t="s">
        <v>28</v>
      </c>
      <c r="I20" s="17">
        <v>72219023000</v>
      </c>
      <c r="J20" s="17">
        <v>17000000000</v>
      </c>
      <c r="K20" s="17">
        <v>0</v>
      </c>
      <c r="L20" s="17">
        <v>89219023000</v>
      </c>
      <c r="M20" s="17">
        <v>0</v>
      </c>
      <c r="N20" s="12">
        <f t="shared" si="2"/>
        <v>89219023000</v>
      </c>
      <c r="O20" s="17">
        <v>72219023000</v>
      </c>
      <c r="P20" s="9"/>
      <c r="Q20" s="10"/>
      <c r="R20" s="10"/>
      <c r="S20" s="8"/>
    </row>
    <row r="21" spans="1:19" ht="35.1" customHeight="1" thickTop="1" thickBot="1">
      <c r="A21" s="11" t="s">
        <v>9</v>
      </c>
      <c r="B21" s="11" t="s">
        <v>16</v>
      </c>
      <c r="C21" s="11" t="s">
        <v>16</v>
      </c>
      <c r="D21" s="11" t="s">
        <v>26</v>
      </c>
      <c r="E21" s="11" t="s">
        <v>29</v>
      </c>
      <c r="F21" s="11" t="s">
        <v>11</v>
      </c>
      <c r="G21" s="11" t="s">
        <v>12</v>
      </c>
      <c r="H21" s="16" t="s">
        <v>30</v>
      </c>
      <c r="I21" s="17">
        <v>9680393000</v>
      </c>
      <c r="J21" s="17">
        <v>0</v>
      </c>
      <c r="K21" s="17">
        <v>0</v>
      </c>
      <c r="L21" s="17">
        <v>9680393000</v>
      </c>
      <c r="M21" s="17">
        <v>0</v>
      </c>
      <c r="N21" s="12">
        <f t="shared" si="2"/>
        <v>9680393000</v>
      </c>
      <c r="O21" s="17">
        <v>1936078600</v>
      </c>
      <c r="P21" s="9"/>
      <c r="Q21" s="10"/>
      <c r="R21" s="10"/>
      <c r="S21" s="8"/>
    </row>
    <row r="22" spans="1:19" ht="35.1" customHeight="1" thickTop="1" thickBot="1">
      <c r="A22" s="11" t="s">
        <v>9</v>
      </c>
      <c r="B22" s="11" t="s">
        <v>16</v>
      </c>
      <c r="C22" s="11" t="s">
        <v>16</v>
      </c>
      <c r="D22" s="11" t="s">
        <v>26</v>
      </c>
      <c r="E22" s="11" t="s">
        <v>31</v>
      </c>
      <c r="F22" s="11" t="s">
        <v>11</v>
      </c>
      <c r="G22" s="11" t="s">
        <v>12</v>
      </c>
      <c r="H22" s="16" t="s">
        <v>32</v>
      </c>
      <c r="I22" s="17">
        <v>0</v>
      </c>
      <c r="J22" s="17">
        <v>38500000000</v>
      </c>
      <c r="K22" s="17">
        <v>0</v>
      </c>
      <c r="L22" s="17">
        <v>38500000000</v>
      </c>
      <c r="M22" s="17">
        <v>0</v>
      </c>
      <c r="N22" s="12">
        <f t="shared" si="2"/>
        <v>38500000000</v>
      </c>
      <c r="O22" s="17">
        <v>0</v>
      </c>
      <c r="P22" s="9"/>
      <c r="Q22" s="10"/>
      <c r="R22" s="10"/>
      <c r="S22" s="8"/>
    </row>
    <row r="23" spans="1:19" ht="35.1" customHeight="1" thickTop="1" thickBot="1">
      <c r="A23" s="11" t="s">
        <v>9</v>
      </c>
      <c r="B23" s="11" t="s">
        <v>16</v>
      </c>
      <c r="C23" s="11" t="s">
        <v>26</v>
      </c>
      <c r="D23" s="11" t="s">
        <v>14</v>
      </c>
      <c r="E23" s="11" t="s">
        <v>21</v>
      </c>
      <c r="F23" s="11" t="s">
        <v>11</v>
      </c>
      <c r="G23" s="11" t="s">
        <v>12</v>
      </c>
      <c r="H23" s="16" t="s">
        <v>33</v>
      </c>
      <c r="I23" s="17">
        <v>662022000</v>
      </c>
      <c r="J23" s="17">
        <v>0</v>
      </c>
      <c r="K23" s="17">
        <v>0</v>
      </c>
      <c r="L23" s="17">
        <v>662022000</v>
      </c>
      <c r="M23" s="17">
        <v>0</v>
      </c>
      <c r="N23" s="12">
        <f t="shared" si="2"/>
        <v>662022000</v>
      </c>
      <c r="O23" s="17">
        <v>40777368.920000002</v>
      </c>
      <c r="P23" s="9"/>
      <c r="Q23" s="10"/>
      <c r="R23" s="10"/>
      <c r="S23" s="8"/>
    </row>
    <row r="24" spans="1:19" ht="35.1" customHeight="1" thickTop="1" thickBot="1">
      <c r="A24" s="11" t="s">
        <v>9</v>
      </c>
      <c r="B24" s="11" t="s">
        <v>16</v>
      </c>
      <c r="C24" s="11" t="s">
        <v>26</v>
      </c>
      <c r="D24" s="11" t="s">
        <v>14</v>
      </c>
      <c r="E24" s="11" t="s">
        <v>34</v>
      </c>
      <c r="F24" s="11" t="s">
        <v>11</v>
      </c>
      <c r="G24" s="11" t="s">
        <v>12</v>
      </c>
      <c r="H24" s="16" t="s">
        <v>35</v>
      </c>
      <c r="I24" s="17">
        <v>5475411000</v>
      </c>
      <c r="J24" s="17">
        <v>0</v>
      </c>
      <c r="K24" s="17">
        <v>0</v>
      </c>
      <c r="L24" s="17">
        <v>5475411000</v>
      </c>
      <c r="M24" s="17">
        <v>0</v>
      </c>
      <c r="N24" s="12">
        <f t="shared" si="2"/>
        <v>5475411000</v>
      </c>
      <c r="O24" s="17">
        <v>0</v>
      </c>
      <c r="P24" s="9"/>
      <c r="Q24" s="10"/>
      <c r="R24" s="10"/>
      <c r="S24" s="8"/>
    </row>
    <row r="25" spans="1:19" ht="35.1" customHeight="1" thickTop="1" thickBot="1">
      <c r="A25" s="11" t="s">
        <v>9</v>
      </c>
      <c r="B25" s="11" t="s">
        <v>16</v>
      </c>
      <c r="C25" s="11" t="s">
        <v>26</v>
      </c>
      <c r="D25" s="11" t="s">
        <v>14</v>
      </c>
      <c r="E25" s="11" t="s">
        <v>36</v>
      </c>
      <c r="F25" s="11" t="s">
        <v>11</v>
      </c>
      <c r="G25" s="11" t="s">
        <v>12</v>
      </c>
      <c r="H25" s="16" t="s">
        <v>37</v>
      </c>
      <c r="I25" s="17">
        <v>288793000</v>
      </c>
      <c r="J25" s="17">
        <v>0</v>
      </c>
      <c r="K25" s="17">
        <v>0</v>
      </c>
      <c r="L25" s="17">
        <v>288793000</v>
      </c>
      <c r="M25" s="17">
        <v>0</v>
      </c>
      <c r="N25" s="12">
        <f t="shared" si="2"/>
        <v>288793000</v>
      </c>
      <c r="O25" s="17">
        <v>121683013</v>
      </c>
      <c r="P25" s="9"/>
      <c r="Q25" s="10"/>
      <c r="R25" s="10"/>
      <c r="S25" s="8"/>
    </row>
    <row r="26" spans="1:19" ht="35.1" customHeight="1" thickTop="1" thickBot="1">
      <c r="A26" s="11" t="s">
        <v>9</v>
      </c>
      <c r="B26" s="11" t="s">
        <v>16</v>
      </c>
      <c r="C26" s="11" t="s">
        <v>26</v>
      </c>
      <c r="D26" s="11" t="s">
        <v>14</v>
      </c>
      <c r="E26" s="11" t="s">
        <v>38</v>
      </c>
      <c r="F26" s="11" t="s">
        <v>11</v>
      </c>
      <c r="G26" s="11" t="s">
        <v>12</v>
      </c>
      <c r="H26" s="16" t="s">
        <v>39</v>
      </c>
      <c r="I26" s="17">
        <v>5039000</v>
      </c>
      <c r="J26" s="17">
        <v>0</v>
      </c>
      <c r="K26" s="17">
        <v>0</v>
      </c>
      <c r="L26" s="17">
        <v>5039000</v>
      </c>
      <c r="M26" s="17">
        <v>0</v>
      </c>
      <c r="N26" s="12">
        <f t="shared" si="2"/>
        <v>5039000</v>
      </c>
      <c r="O26" s="17">
        <v>1664000</v>
      </c>
      <c r="P26" s="9"/>
      <c r="Q26" s="10"/>
      <c r="R26" s="10"/>
      <c r="S26" s="8"/>
    </row>
    <row r="27" spans="1:19" ht="35.1" customHeight="1" thickTop="1" thickBot="1">
      <c r="A27" s="11" t="s">
        <v>9</v>
      </c>
      <c r="B27" s="11" t="s">
        <v>16</v>
      </c>
      <c r="C27" s="11" t="s">
        <v>26</v>
      </c>
      <c r="D27" s="11" t="s">
        <v>14</v>
      </c>
      <c r="E27" s="11" t="s">
        <v>40</v>
      </c>
      <c r="F27" s="11" t="s">
        <v>11</v>
      </c>
      <c r="G27" s="11" t="s">
        <v>12</v>
      </c>
      <c r="H27" s="16" t="s">
        <v>41</v>
      </c>
      <c r="I27" s="17">
        <v>33497820000</v>
      </c>
      <c r="J27" s="17">
        <v>0</v>
      </c>
      <c r="K27" s="17">
        <v>0</v>
      </c>
      <c r="L27" s="17">
        <v>33497820000</v>
      </c>
      <c r="M27" s="17">
        <v>0</v>
      </c>
      <c r="N27" s="12">
        <f t="shared" si="2"/>
        <v>33497820000</v>
      </c>
      <c r="O27" s="17">
        <v>7783664563.2399998</v>
      </c>
      <c r="P27" s="9"/>
      <c r="Q27" s="10"/>
      <c r="R27" s="10"/>
      <c r="S27" s="8"/>
    </row>
    <row r="28" spans="1:19" ht="35.1" customHeight="1" thickTop="1" thickBot="1">
      <c r="A28" s="11" t="s">
        <v>9</v>
      </c>
      <c r="B28" s="11" t="s">
        <v>16</v>
      </c>
      <c r="C28" s="11" t="s">
        <v>42</v>
      </c>
      <c r="D28" s="11" t="s">
        <v>43</v>
      </c>
      <c r="E28" s="11" t="s">
        <v>19</v>
      </c>
      <c r="F28" s="11" t="s">
        <v>11</v>
      </c>
      <c r="G28" s="11" t="s">
        <v>12</v>
      </c>
      <c r="H28" s="16" t="s">
        <v>44</v>
      </c>
      <c r="I28" s="17">
        <v>41035343000</v>
      </c>
      <c r="J28" s="17">
        <v>0</v>
      </c>
      <c r="K28" s="17">
        <v>0</v>
      </c>
      <c r="L28" s="17">
        <v>41035343000</v>
      </c>
      <c r="M28" s="17">
        <v>0</v>
      </c>
      <c r="N28" s="12">
        <f t="shared" si="2"/>
        <v>41035343000</v>
      </c>
      <c r="O28" s="17">
        <v>7833132091</v>
      </c>
      <c r="P28" s="9"/>
      <c r="Q28" s="10"/>
      <c r="R28" s="10"/>
      <c r="S28" s="8"/>
    </row>
    <row r="29" spans="1:19" ht="35.1" customHeight="1" thickTop="1" thickBot="1">
      <c r="A29" s="13" t="s">
        <v>9</v>
      </c>
      <c r="B29" s="13" t="s">
        <v>45</v>
      </c>
      <c r="C29" s="13"/>
      <c r="D29" s="13"/>
    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 si="5">+J30+J31</f>
        <v>0</v>
      </c>
      <c r="K29" s="14">
        <f t="shared" si="5"/>
        <v>0</v>
      </c>
      <c r="L29" s="14">
        <f t="shared" si="5"/>
        <v>16443374000</v>
      </c>
      <c r="M29" s="14">
        <f t="shared" si="5"/>
        <v>0</v>
      </c>
      <c r="N29" s="15">
        <f t="shared" si="2"/>
        <v>16443374000</v>
      </c>
      <c r="O29" s="14">
        <f t="shared" si="5"/>
        <v>14343589000</v>
      </c>
      <c r="P29" s="9"/>
      <c r="Q29" s="10"/>
      <c r="R29" s="10"/>
      <c r="S29" s="8"/>
    </row>
    <row r="30" spans="1:19" ht="35.1" customHeight="1" thickTop="1" thickBot="1">
      <c r="A30" s="11" t="s">
        <v>9</v>
      </c>
      <c r="B30" s="11" t="s">
        <v>45</v>
      </c>
      <c r="C30" s="11" t="s">
        <v>10</v>
      </c>
      <c r="D30" s="11"/>
      <c r="E30" s="11"/>
      <c r="F30" s="11" t="s">
        <v>11</v>
      </c>
      <c r="G30" s="11" t="s">
        <v>12</v>
      </c>
      <c r="H30" s="16" t="s">
        <v>46</v>
      </c>
      <c r="I30" s="17">
        <v>14348357000</v>
      </c>
      <c r="J30" s="17">
        <v>0</v>
      </c>
      <c r="K30" s="17">
        <v>0</v>
      </c>
      <c r="L30" s="17">
        <v>14348357000</v>
      </c>
      <c r="M30" s="17">
        <v>0</v>
      </c>
      <c r="N30" s="12">
        <f t="shared" si="2"/>
        <v>14348357000</v>
      </c>
      <c r="O30" s="17">
        <v>14343589000</v>
      </c>
      <c r="P30" s="9"/>
      <c r="Q30" s="10"/>
      <c r="R30" s="10"/>
      <c r="S30" s="8"/>
    </row>
    <row r="31" spans="1:19" ht="35.1" customHeight="1" thickTop="1" thickBot="1">
      <c r="A31" s="11" t="s">
        <v>9</v>
      </c>
      <c r="B31" s="11" t="s">
        <v>45</v>
      </c>
      <c r="C31" s="11" t="s">
        <v>26</v>
      </c>
      <c r="D31" s="11" t="s">
        <v>10</v>
      </c>
      <c r="E31" s="11"/>
      <c r="F31" s="11" t="s">
        <v>42</v>
      </c>
      <c r="G31" s="11" t="s">
        <v>47</v>
      </c>
      <c r="H31" s="16" t="s">
        <v>48</v>
      </c>
      <c r="I31" s="17">
        <v>2095017000</v>
      </c>
      <c r="J31" s="17">
        <v>0</v>
      </c>
      <c r="K31" s="17">
        <v>0</v>
      </c>
      <c r="L31" s="17">
        <v>2095017000</v>
      </c>
      <c r="M31" s="17">
        <v>0</v>
      </c>
      <c r="N31" s="12">
        <f t="shared" si="2"/>
        <v>2095017000</v>
      </c>
      <c r="O31" s="17">
        <v>0</v>
      </c>
      <c r="P31" s="9"/>
      <c r="Q31" s="10"/>
      <c r="R31" s="10"/>
      <c r="S31" s="8"/>
    </row>
    <row r="32" spans="1:19" ht="42.75" customHeight="1" thickTop="1" thickBot="1">
      <c r="A32" s="13" t="s">
        <v>49</v>
      </c>
      <c r="B32" s="13"/>
      <c r="C32" s="13"/>
      <c r="D32" s="13"/>
      <c r="E32" s="13"/>
      <c r="F32" s="13"/>
      <c r="G32" s="13"/>
      <c r="H32" s="1" t="s">
        <v>87</v>
      </c>
      <c r="I32" s="14">
        <f>SUM(I33:I44)</f>
        <v>204390636350</v>
      </c>
      <c r="J32" s="14">
        <f t="shared" ref="J32:O32" si="6">SUM(J33:J44)</f>
        <v>0</v>
      </c>
      <c r="K32" s="14">
        <f t="shared" si="6"/>
        <v>0</v>
      </c>
      <c r="L32" s="14">
        <f t="shared" si="6"/>
        <v>204390636350</v>
      </c>
      <c r="M32" s="14">
        <f t="shared" si="6"/>
        <v>0</v>
      </c>
      <c r="N32" s="15">
        <f t="shared" si="2"/>
        <v>204390636350</v>
      </c>
      <c r="O32" s="14">
        <f t="shared" si="6"/>
        <v>2931668721.6000004</v>
      </c>
      <c r="P32" s="9"/>
      <c r="Q32" s="10"/>
      <c r="R32" s="10"/>
      <c r="S32" s="8"/>
    </row>
    <row r="33" spans="1:19" ht="77.25" customHeight="1" thickTop="1" thickBot="1">
      <c r="A33" s="11" t="s">
        <v>49</v>
      </c>
      <c r="B33" s="11" t="s">
        <v>50</v>
      </c>
      <c r="C33" s="11" t="s">
        <v>51</v>
      </c>
      <c r="D33" s="11" t="s">
        <v>52</v>
      </c>
      <c r="E33" s="11" t="s">
        <v>53</v>
      </c>
      <c r="F33" s="11" t="s">
        <v>11</v>
      </c>
      <c r="G33" s="11" t="s">
        <v>12</v>
      </c>
      <c r="H33" s="16" t="s">
        <v>54</v>
      </c>
      <c r="I33" s="17">
        <v>2879089992</v>
      </c>
      <c r="J33" s="17">
        <v>0</v>
      </c>
      <c r="K33" s="17">
        <v>0</v>
      </c>
      <c r="L33" s="17">
        <v>2879089992</v>
      </c>
      <c r="M33" s="17">
        <v>0</v>
      </c>
      <c r="N33" s="12">
        <f t="shared" si="2"/>
        <v>2879089992</v>
      </c>
      <c r="O33" s="17">
        <v>642897106.32000005</v>
      </c>
      <c r="P33" s="9"/>
      <c r="Q33" s="10"/>
      <c r="R33" s="10"/>
      <c r="S33" s="8"/>
    </row>
    <row r="34" spans="1:19" ht="84" customHeight="1" thickTop="1" thickBot="1">
      <c r="A34" s="11" t="s">
        <v>49</v>
      </c>
      <c r="B34" s="11" t="s">
        <v>50</v>
      </c>
      <c r="C34" s="11" t="s">
        <v>51</v>
      </c>
      <c r="D34" s="11" t="s">
        <v>52</v>
      </c>
      <c r="E34" s="11" t="s">
        <v>53</v>
      </c>
      <c r="F34" s="11" t="s">
        <v>55</v>
      </c>
      <c r="G34" s="11" t="s">
        <v>12</v>
      </c>
      <c r="H34" s="16" t="s">
        <v>54</v>
      </c>
      <c r="I34" s="17">
        <v>21150651769</v>
      </c>
      <c r="J34" s="17">
        <v>0</v>
      </c>
      <c r="K34" s="17">
        <v>0</v>
      </c>
      <c r="L34" s="17">
        <v>21150651769</v>
      </c>
      <c r="M34" s="17">
        <v>0</v>
      </c>
      <c r="N34" s="12">
        <f t="shared" si="2"/>
        <v>21150651769</v>
      </c>
      <c r="O34" s="17">
        <v>0</v>
      </c>
      <c r="P34" s="9"/>
      <c r="Q34" s="10"/>
      <c r="R34" s="10"/>
      <c r="S34" s="8"/>
    </row>
    <row r="35" spans="1:19" ht="83.25" customHeight="1" thickTop="1" thickBot="1">
      <c r="A35" s="11" t="s">
        <v>49</v>
      </c>
      <c r="B35" s="11" t="s">
        <v>56</v>
      </c>
      <c r="C35" s="11" t="s">
        <v>51</v>
      </c>
      <c r="D35" s="11" t="s">
        <v>57</v>
      </c>
      <c r="E35" s="11" t="s">
        <v>58</v>
      </c>
      <c r="F35" s="11" t="s">
        <v>11</v>
      </c>
      <c r="G35" s="11" t="s">
        <v>12</v>
      </c>
      <c r="H35" s="16" t="s">
        <v>59</v>
      </c>
      <c r="I35" s="17">
        <v>19570000000</v>
      </c>
      <c r="J35" s="17">
        <v>0</v>
      </c>
      <c r="K35" s="17">
        <v>0</v>
      </c>
      <c r="L35" s="17">
        <v>19570000000</v>
      </c>
      <c r="M35" s="17">
        <v>0</v>
      </c>
      <c r="N35" s="12">
        <f t="shared" si="2"/>
        <v>19570000000</v>
      </c>
      <c r="O35" s="17">
        <v>179817750</v>
      </c>
      <c r="P35" s="9"/>
      <c r="Q35" s="10"/>
      <c r="R35" s="10"/>
      <c r="S35" s="8"/>
    </row>
    <row r="36" spans="1:19" ht="76.5" customHeight="1" thickTop="1" thickBot="1">
      <c r="A36" s="11" t="s">
        <v>49</v>
      </c>
      <c r="B36" s="11" t="s">
        <v>56</v>
      </c>
      <c r="C36" s="11" t="s">
        <v>51</v>
      </c>
      <c r="D36" s="11" t="s">
        <v>60</v>
      </c>
      <c r="E36" s="11" t="s">
        <v>61</v>
      </c>
      <c r="F36" s="11" t="s">
        <v>11</v>
      </c>
      <c r="G36" s="11" t="s">
        <v>12</v>
      </c>
      <c r="H36" s="16" t="s">
        <v>62</v>
      </c>
      <c r="I36" s="17">
        <v>16568950074</v>
      </c>
      <c r="J36" s="17">
        <v>0</v>
      </c>
      <c r="K36" s="17">
        <v>0</v>
      </c>
      <c r="L36" s="17">
        <v>16568950074</v>
      </c>
      <c r="M36" s="17">
        <v>0</v>
      </c>
      <c r="N36" s="12">
        <f t="shared" si="2"/>
        <v>16568950074</v>
      </c>
      <c r="O36" s="17">
        <v>147677633</v>
      </c>
      <c r="P36" s="9"/>
      <c r="Q36" s="10"/>
      <c r="R36" s="10"/>
      <c r="S36" s="8"/>
    </row>
    <row r="37" spans="1:19" ht="75" customHeight="1" thickTop="1" thickBot="1">
      <c r="A37" s="11" t="s">
        <v>49</v>
      </c>
      <c r="B37" s="11" t="s">
        <v>56</v>
      </c>
      <c r="C37" s="11" t="s">
        <v>51</v>
      </c>
      <c r="D37" s="11" t="s">
        <v>63</v>
      </c>
      <c r="E37" s="11" t="s">
        <v>61</v>
      </c>
      <c r="F37" s="11" t="s">
        <v>11</v>
      </c>
      <c r="G37" s="11" t="s">
        <v>12</v>
      </c>
      <c r="H37" s="16" t="s">
        <v>62</v>
      </c>
      <c r="I37" s="17">
        <v>4005703159</v>
      </c>
      <c r="J37" s="17">
        <v>0</v>
      </c>
      <c r="K37" s="17">
        <v>0</v>
      </c>
      <c r="L37" s="17">
        <v>4005703159</v>
      </c>
      <c r="M37" s="17">
        <v>0</v>
      </c>
      <c r="N37" s="12">
        <f t="shared" si="2"/>
        <v>4005703159</v>
      </c>
      <c r="O37" s="17">
        <v>282768797.5</v>
      </c>
      <c r="P37" s="9"/>
      <c r="Q37" s="10"/>
      <c r="R37" s="10"/>
      <c r="S37" s="8"/>
    </row>
    <row r="38" spans="1:19" ht="65.099999999999994" customHeight="1" thickTop="1" thickBot="1">
      <c r="A38" s="11" t="s">
        <v>49</v>
      </c>
      <c r="B38" s="11" t="s">
        <v>56</v>
      </c>
      <c r="C38" s="11" t="s">
        <v>51</v>
      </c>
      <c r="D38" s="11" t="s">
        <v>64</v>
      </c>
      <c r="E38" s="11" t="s">
        <v>65</v>
      </c>
      <c r="F38" s="11" t="s">
        <v>11</v>
      </c>
      <c r="G38" s="11" t="s">
        <v>12</v>
      </c>
      <c r="H38" s="16" t="s">
        <v>66</v>
      </c>
      <c r="I38" s="17">
        <v>69511933550</v>
      </c>
      <c r="J38" s="17">
        <v>0</v>
      </c>
      <c r="K38" s="17">
        <v>0</v>
      </c>
      <c r="L38" s="17">
        <v>69511933550</v>
      </c>
      <c r="M38" s="17">
        <v>0</v>
      </c>
      <c r="N38" s="12">
        <f t="shared" si="2"/>
        <v>69511933550</v>
      </c>
      <c r="O38" s="17">
        <v>288792624.07999998</v>
      </c>
      <c r="P38" s="9"/>
      <c r="Q38" s="10"/>
      <c r="R38" s="10"/>
      <c r="S38" s="8"/>
    </row>
    <row r="39" spans="1:19" ht="65.099999999999994" customHeight="1" thickTop="1" thickBot="1">
      <c r="A39" s="11" t="s">
        <v>49</v>
      </c>
      <c r="B39" s="11" t="s">
        <v>56</v>
      </c>
      <c r="C39" s="11" t="s">
        <v>51</v>
      </c>
      <c r="D39" s="11" t="s">
        <v>67</v>
      </c>
      <c r="E39" s="11" t="s">
        <v>68</v>
      </c>
      <c r="F39" s="11" t="s">
        <v>11</v>
      </c>
      <c r="G39" s="11" t="s">
        <v>12</v>
      </c>
      <c r="H39" s="16" t="s">
        <v>69</v>
      </c>
      <c r="I39" s="17">
        <v>59646395164</v>
      </c>
      <c r="J39" s="17">
        <v>0</v>
      </c>
      <c r="K39" s="17">
        <v>0</v>
      </c>
      <c r="L39" s="17">
        <v>59646395164</v>
      </c>
      <c r="M39" s="17">
        <v>0</v>
      </c>
      <c r="N39" s="12">
        <f t="shared" si="2"/>
        <v>59646395164</v>
      </c>
      <c r="O39" s="17">
        <v>605311923.84000003</v>
      </c>
      <c r="P39" s="9"/>
      <c r="Q39" s="10"/>
      <c r="R39" s="10"/>
      <c r="S39" s="8"/>
    </row>
    <row r="40" spans="1:19" ht="65.099999999999994" customHeight="1" thickTop="1" thickBot="1">
      <c r="A40" s="11" t="s">
        <v>49</v>
      </c>
      <c r="B40" s="11" t="s">
        <v>56</v>
      </c>
      <c r="C40" s="11" t="s">
        <v>51</v>
      </c>
      <c r="D40" s="11" t="s">
        <v>70</v>
      </c>
      <c r="E40" s="11" t="s">
        <v>71</v>
      </c>
      <c r="F40" s="11" t="s">
        <v>11</v>
      </c>
      <c r="G40" s="11" t="s">
        <v>12</v>
      </c>
      <c r="H40" s="16" t="s">
        <v>72</v>
      </c>
      <c r="I40" s="17">
        <v>2733955712</v>
      </c>
      <c r="J40" s="17">
        <v>0</v>
      </c>
      <c r="K40" s="17">
        <v>0</v>
      </c>
      <c r="L40" s="17">
        <v>2733955712</v>
      </c>
      <c r="M40" s="17">
        <v>0</v>
      </c>
      <c r="N40" s="12">
        <f t="shared" si="2"/>
        <v>2733955712</v>
      </c>
      <c r="O40" s="17">
        <v>419600856.95999998</v>
      </c>
      <c r="P40" s="9"/>
      <c r="Q40" s="10"/>
      <c r="R40" s="10"/>
      <c r="S40" s="8"/>
    </row>
    <row r="41" spans="1:19" ht="65.099999999999994" customHeight="1" thickTop="1" thickBot="1">
      <c r="A41" s="11" t="s">
        <v>49</v>
      </c>
      <c r="B41" s="11" t="s">
        <v>73</v>
      </c>
      <c r="C41" s="11" t="s">
        <v>51</v>
      </c>
      <c r="D41" s="11" t="s">
        <v>74</v>
      </c>
      <c r="E41" s="11" t="s">
        <v>61</v>
      </c>
      <c r="F41" s="11" t="s">
        <v>11</v>
      </c>
      <c r="G41" s="11" t="s">
        <v>12</v>
      </c>
      <c r="H41" s="16" t="s">
        <v>62</v>
      </c>
      <c r="I41" s="17">
        <v>152422406</v>
      </c>
      <c r="J41" s="17">
        <v>0</v>
      </c>
      <c r="K41" s="17">
        <v>0</v>
      </c>
      <c r="L41" s="17">
        <v>152422406</v>
      </c>
      <c r="M41" s="17">
        <v>0</v>
      </c>
      <c r="N41" s="12">
        <f t="shared" si="2"/>
        <v>152422406</v>
      </c>
      <c r="O41" s="17">
        <v>29092000</v>
      </c>
      <c r="P41" s="9"/>
      <c r="Q41" s="10"/>
      <c r="R41" s="10"/>
      <c r="S41" s="8"/>
    </row>
    <row r="42" spans="1:19" ht="52.5" customHeight="1" thickTop="1" thickBot="1">
      <c r="A42" s="11" t="s">
        <v>49</v>
      </c>
      <c r="B42" s="11" t="s">
        <v>75</v>
      </c>
      <c r="C42" s="11" t="s">
        <v>51</v>
      </c>
      <c r="D42" s="11" t="s">
        <v>76</v>
      </c>
      <c r="E42" s="11" t="s">
        <v>77</v>
      </c>
      <c r="F42" s="11" t="s">
        <v>11</v>
      </c>
      <c r="G42" s="11" t="s">
        <v>12</v>
      </c>
      <c r="H42" s="16" t="s">
        <v>78</v>
      </c>
      <c r="I42" s="17">
        <v>4911388626</v>
      </c>
      <c r="J42" s="17">
        <v>0</v>
      </c>
      <c r="K42" s="17">
        <v>0</v>
      </c>
      <c r="L42" s="17">
        <v>4911388626</v>
      </c>
      <c r="M42" s="17">
        <v>0</v>
      </c>
      <c r="N42" s="12">
        <f t="shared" si="2"/>
        <v>4911388626</v>
      </c>
      <c r="O42" s="17">
        <v>101780600</v>
      </c>
      <c r="P42" s="9"/>
      <c r="Q42" s="10"/>
      <c r="R42" s="10"/>
      <c r="S42" s="8"/>
    </row>
    <row r="43" spans="1:19" ht="65.099999999999994" customHeight="1" thickTop="1" thickBot="1">
      <c r="A43" s="11" t="s">
        <v>49</v>
      </c>
      <c r="B43" s="11" t="s">
        <v>75</v>
      </c>
      <c r="C43" s="11" t="s">
        <v>51</v>
      </c>
      <c r="D43" s="11" t="s">
        <v>74</v>
      </c>
      <c r="E43" s="11" t="s">
        <v>79</v>
      </c>
      <c r="F43" s="11" t="s">
        <v>11</v>
      </c>
      <c r="G43" s="11" t="s">
        <v>12</v>
      </c>
      <c r="H43" s="16" t="s">
        <v>80</v>
      </c>
      <c r="I43" s="17">
        <v>2879089884</v>
      </c>
      <c r="J43" s="17">
        <v>0</v>
      </c>
      <c r="K43" s="17">
        <v>0</v>
      </c>
      <c r="L43" s="17">
        <v>2879089884</v>
      </c>
      <c r="M43" s="17">
        <v>0</v>
      </c>
      <c r="N43" s="12">
        <f t="shared" si="2"/>
        <v>2879089884</v>
      </c>
      <c r="O43" s="17">
        <v>233929429.90000001</v>
      </c>
      <c r="P43" s="9"/>
      <c r="Q43" s="10"/>
      <c r="R43" s="10"/>
      <c r="S43" s="8"/>
    </row>
    <row r="44" spans="1:19" ht="51.75" customHeight="1" thickTop="1" thickBot="1">
      <c r="A44" s="11" t="s">
        <v>49</v>
      </c>
      <c r="B44" s="11" t="s">
        <v>75</v>
      </c>
      <c r="C44" s="11" t="s">
        <v>51</v>
      </c>
      <c r="D44" s="11" t="s">
        <v>81</v>
      </c>
      <c r="E44" s="11" t="s">
        <v>79</v>
      </c>
      <c r="F44" s="11" t="s">
        <v>11</v>
      </c>
      <c r="G44" s="11" t="s">
        <v>12</v>
      </c>
      <c r="H44" s="16" t="s">
        <v>80</v>
      </c>
      <c r="I44" s="17">
        <v>381056014</v>
      </c>
      <c r="J44" s="17">
        <v>0</v>
      </c>
      <c r="K44" s="17">
        <v>0</v>
      </c>
      <c r="L44" s="17">
        <v>381056014</v>
      </c>
      <c r="M44" s="17">
        <v>0</v>
      </c>
      <c r="N44" s="12">
        <f t="shared" si="2"/>
        <v>381056014</v>
      </c>
      <c r="O44" s="17">
        <v>0</v>
      </c>
      <c r="P44" s="9"/>
      <c r="Q44" s="10"/>
      <c r="R44" s="10"/>
      <c r="S44" s="8"/>
    </row>
    <row r="45" spans="1:19" ht="20.100000000000001" customHeight="1" thickTop="1" thickBot="1">
      <c r="A45" s="11"/>
      <c r="B45" s="11"/>
      <c r="C45" s="11"/>
      <c r="D45" s="11"/>
      <c r="E45" s="11"/>
      <c r="F45" s="11"/>
      <c r="G45" s="11"/>
      <c r="H45" s="16" t="s">
        <v>88</v>
      </c>
      <c r="I45" s="17">
        <f>+I8+I32</f>
        <v>915102115350</v>
      </c>
      <c r="J45" s="17">
        <f t="shared" ref="J45:O45" si="7">+J8+J32</f>
        <v>56102420000</v>
      </c>
      <c r="K45" s="17">
        <f t="shared" si="7"/>
        <v>0</v>
      </c>
      <c r="L45" s="17">
        <f t="shared" si="7"/>
        <v>971204535350</v>
      </c>
      <c r="M45" s="17">
        <f t="shared" si="7"/>
        <v>50000000000</v>
      </c>
      <c r="N45" s="12">
        <f t="shared" si="2"/>
        <v>921204535350</v>
      </c>
      <c r="O45" s="17">
        <f t="shared" si="7"/>
        <v>173444119242.93002</v>
      </c>
      <c r="P45" s="9"/>
      <c r="Q45" s="10"/>
    </row>
    <row r="46" spans="1:19" ht="15" customHeight="1" thickTop="1">
      <c r="A46" s="8" t="s">
        <v>90</v>
      </c>
      <c r="B46" s="8"/>
      <c r="C46" s="8"/>
      <c r="D46" s="8"/>
      <c r="E46" s="8"/>
      <c r="F46" s="19"/>
      <c r="G46" s="20"/>
      <c r="H46" s="20"/>
      <c r="I46" s="20"/>
      <c r="J46" s="21"/>
      <c r="K46" s="21"/>
      <c r="L46" s="22"/>
      <c r="M46" s="23"/>
      <c r="N46" s="3"/>
    </row>
    <row r="47" spans="1:19" ht="15" customHeight="1">
      <c r="A47" s="8" t="s">
        <v>91</v>
      </c>
      <c r="B47" s="8"/>
      <c r="C47" s="8"/>
      <c r="D47" s="8"/>
      <c r="E47" s="8"/>
      <c r="F47" s="8"/>
      <c r="G47" s="20"/>
      <c r="H47" s="20"/>
      <c r="I47" s="20"/>
      <c r="J47" s="21"/>
      <c r="K47" s="21"/>
      <c r="L47" s="22"/>
      <c r="M47" s="23"/>
      <c r="N47" s="3"/>
    </row>
    <row r="48" spans="1:19" ht="15.75" customHeight="1">
      <c r="A48" s="8" t="s">
        <v>92</v>
      </c>
      <c r="B48" s="8"/>
      <c r="C48" s="8"/>
      <c r="D48" s="8"/>
      <c r="E48" s="8"/>
      <c r="F48" s="8"/>
      <c r="G48" s="20"/>
      <c r="H48" s="20"/>
      <c r="I48" s="20"/>
      <c r="J48" s="21"/>
      <c r="K48" s="21"/>
      <c r="L48" s="22"/>
      <c r="M48" s="23"/>
      <c r="N48" s="3"/>
    </row>
    <row r="49" spans="1:15" ht="16.5" customHeight="1">
      <c r="A49" s="8" t="s">
        <v>93</v>
      </c>
      <c r="B49" s="8"/>
      <c r="C49" s="8"/>
      <c r="D49" s="8"/>
      <c r="E49" s="8"/>
      <c r="F49" s="8"/>
      <c r="G49" s="20"/>
      <c r="H49" s="20"/>
      <c r="I49" s="20"/>
      <c r="J49" s="21"/>
      <c r="K49" s="21"/>
      <c r="L49" s="22"/>
      <c r="M49" s="23"/>
      <c r="N49" s="3"/>
    </row>
    <row r="50" spans="1:15" ht="14.25" customHeight="1">
      <c r="A50" s="8" t="s">
        <v>94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ht="54.95" customHeight="1"/>
    <row r="52" spans="1:15" ht="54.95" customHeight="1"/>
    <row r="53" spans="1:15" ht="54.95" customHeight="1"/>
    <row r="54" spans="1:15" ht="54.95" customHeight="1"/>
    <row r="55" spans="1:15" ht="54.95" customHeight="1"/>
    <row r="56" spans="1:15" ht="54.95" customHeight="1"/>
    <row r="57" spans="1:15" ht="54.95" customHeight="1"/>
    <row r="58" spans="1:15" ht="54.95" customHeight="1"/>
    <row r="59" spans="1:15" ht="54.95" customHeight="1"/>
    <row r="60" spans="1:15" ht="54.95" customHeight="1"/>
    <row r="61" spans="1:15" ht="54.95" customHeight="1"/>
    <row r="62" spans="1:15" ht="54.95" customHeight="1"/>
    <row r="63" spans="1:15" ht="54.95" customHeight="1"/>
    <row r="71" spans="1:18">
      <c r="R71" s="10"/>
    </row>
    <row r="72" spans="1:18">
      <c r="A72" s="8"/>
      <c r="B72" s="8"/>
      <c r="C72" s="8"/>
      <c r="D72" s="8"/>
      <c r="E72" s="8"/>
      <c r="F72" s="8"/>
      <c r="G72" s="8"/>
      <c r="H72" s="8"/>
      <c r="I72" s="10"/>
      <c r="J72" s="10"/>
      <c r="K72" s="10"/>
      <c r="L72" s="10"/>
      <c r="M72" s="10"/>
      <c r="N72" s="10"/>
      <c r="O72" s="10"/>
      <c r="P72" s="9"/>
      <c r="Q72" s="10"/>
      <c r="R72" s="6"/>
    </row>
    <row r="73" spans="1:18">
      <c r="H73" s="2"/>
      <c r="I73" s="5"/>
      <c r="J73" s="5"/>
      <c r="K73" s="5"/>
      <c r="L73" s="5"/>
      <c r="M73" s="5"/>
      <c r="N73" s="5"/>
      <c r="O73" s="5"/>
      <c r="P73" s="4"/>
      <c r="Q73" s="5"/>
      <c r="R73" s="6"/>
    </row>
    <row r="74" spans="1:18">
      <c r="H74" s="2"/>
      <c r="I74" s="5"/>
      <c r="J74" s="5"/>
      <c r="K74" s="5"/>
      <c r="L74" s="5"/>
      <c r="M74" s="5"/>
      <c r="N74" s="5"/>
      <c r="O74" s="5"/>
      <c r="P74" s="4"/>
      <c r="Q74" s="5"/>
      <c r="R74" s="6"/>
    </row>
    <row r="75" spans="1:18">
      <c r="H75" s="2"/>
      <c r="I75" s="5"/>
      <c r="J75" s="5"/>
      <c r="K75" s="5"/>
      <c r="L75" s="5"/>
      <c r="M75" s="5"/>
      <c r="N75" s="5"/>
      <c r="O75" s="5"/>
      <c r="P75" s="5"/>
      <c r="Q75" s="5"/>
      <c r="R75" s="6"/>
    </row>
    <row r="76" spans="1:18">
      <c r="H76" s="2"/>
      <c r="I76" s="5"/>
      <c r="J76" s="5"/>
      <c r="K76" s="5"/>
      <c r="L76" s="5"/>
      <c r="M76" s="5"/>
      <c r="N76" s="5"/>
      <c r="O76" s="5"/>
      <c r="P76" s="5"/>
      <c r="Q76" s="5"/>
      <c r="R76" s="6"/>
    </row>
    <row r="77" spans="1:18">
      <c r="H77" s="2"/>
      <c r="I77" s="5"/>
      <c r="J77" s="5"/>
      <c r="K77" s="5"/>
      <c r="L77" s="5"/>
      <c r="M77" s="5"/>
      <c r="N77" s="5"/>
      <c r="O77" s="5"/>
      <c r="P77" s="5"/>
      <c r="Q77" s="5"/>
    </row>
    <row r="78" spans="1:18"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8"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8"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8:17"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8:17"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8:17"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8:17"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8:17">
      <c r="H85" s="2"/>
      <c r="I85" s="2"/>
      <c r="J85" s="2"/>
      <c r="K85" s="2"/>
      <c r="L85" s="2"/>
      <c r="M85" s="2"/>
      <c r="N85" s="2"/>
      <c r="O85" s="2"/>
      <c r="P85" s="2"/>
      <c r="Q85" s="2"/>
    </row>
  </sheetData>
  <mergeCells count="4">
    <mergeCell ref="A3:O3"/>
    <mergeCell ref="A4:O4"/>
    <mergeCell ref="A5:O5"/>
    <mergeCell ref="L6:N6"/>
  </mergeCells>
  <printOptions horizontalCentered="1"/>
  <pageMargins left="0" right="0" top="0.78740157480314965" bottom="0.78740157480314965" header="0.78740157480314965" footer="0.78740157480314965"/>
  <pageSetup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2024-05-09T12:44:07Z</cp:lastPrinted>
  <dcterms:created xsi:type="dcterms:W3CDTF">2024-05-02T12:18:37Z</dcterms:created>
  <dcterms:modified xsi:type="dcterms:W3CDTF">2024-05-09T12:44:10Z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