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FEBRERO\PDF PAG WEB FEBRERO\"/>
    </mc:Choice>
  </mc:AlternateContent>
  <bookViews>
    <workbookView xWindow="0" yWindow="0" windowWidth="28800" windowHeight="12435"/>
  </bookViews>
  <sheets>
    <sheet name="DIRECCION DE COMERCIO EXT" sheetId="1" r:id="rId1"/>
  </sheets>
  <definedNames>
    <definedName name="_xlnm.Print_Titles" localSheetId="0">'DIRECCION DE COMERCIO EXT'!$8:$8</definedName>
  </definedNames>
  <calcPr calcId="152511"/>
</workbook>
</file>

<file path=xl/calcChain.xml><?xml version="1.0" encoding="utf-8"?>
<calcChain xmlns="http://schemas.openxmlformats.org/spreadsheetml/2006/main">
  <c r="O23" i="1" l="1"/>
  <c r="O21" i="1"/>
  <c r="O19" i="1"/>
  <c r="O18" i="1"/>
  <c r="O16" i="1"/>
  <c r="O14" i="1"/>
  <c r="O13" i="1"/>
  <c r="O12" i="1"/>
  <c r="O11" i="1"/>
  <c r="N22" i="1"/>
  <c r="M22" i="1"/>
  <c r="L22" i="1"/>
  <c r="K22" i="1"/>
  <c r="J22" i="1"/>
  <c r="N20" i="1"/>
  <c r="M20" i="1"/>
  <c r="L20" i="1"/>
  <c r="K20" i="1"/>
  <c r="J20" i="1"/>
  <c r="N17" i="1"/>
  <c r="M17" i="1"/>
  <c r="L17" i="1"/>
  <c r="K17" i="1"/>
  <c r="J17" i="1"/>
  <c r="N15" i="1"/>
  <c r="M15" i="1"/>
  <c r="L15" i="1"/>
  <c r="K15" i="1"/>
  <c r="J15" i="1"/>
  <c r="N10" i="1"/>
  <c r="M10" i="1"/>
  <c r="L10" i="1"/>
  <c r="K10" i="1"/>
  <c r="J10" i="1"/>
  <c r="O22" i="1" l="1"/>
  <c r="O17" i="1"/>
  <c r="O15" i="1"/>
  <c r="O20" i="1"/>
  <c r="O10" i="1"/>
  <c r="M9" i="1"/>
  <c r="L9" i="1"/>
  <c r="L24" i="1" s="1"/>
  <c r="N9" i="1"/>
  <c r="N24" i="1" s="1"/>
  <c r="J9" i="1"/>
  <c r="J24" i="1" s="1"/>
  <c r="K9" i="1"/>
  <c r="K24" i="1" s="1"/>
  <c r="M24" i="1" l="1"/>
  <c r="O24" i="1" s="1"/>
  <c r="O9" i="1"/>
</calcChain>
</file>

<file path=xl/sharedStrings.xml><?xml version="1.0" encoding="utf-8"?>
<sst xmlns="http://schemas.openxmlformats.org/spreadsheetml/2006/main" count="111" uniqueCount="54">
  <si>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</si>
  <si>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</si>
  <si>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</si>
  <si>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</si>
  <si>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</si>
  <si>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</si>
  <si>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</si>
  <si>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</si>
  <si>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</si>
  <si>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</si>
  <si>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</si>
  <si>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</si>
  <si>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</si>
  <si>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</si>
  <si>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</si>
  <si>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</si>
  <si>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</si>
  <si>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</si>
  <si>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</si>
  <si>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</si>
  <si>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</si>
  <si>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</si>
  <si>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</si>
  <si>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</si>
  <si>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</si>
  <si>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</si>
  <si>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</si>
  <si>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</si>
  <si>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</si>
  <si>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</si>
  <si>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</si>
  <si>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</si>
  <si>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</si>
  <si>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</si>
  <si>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</si>
  <si>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</si>
  <si>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</si>
  <si>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</si>
  <si>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</si>
  <si>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</si>
  <si>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</si>
  <si>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MINISTERIO DE COMERCIO INDUSTRIA Y TURISMO</t>
  </si>
  <si>
    <r>
      <rPr>
        <b/>
        <sz val="9"/>
        <rFont val="Arial"/>
        <family val="2"/>
      </rPr>
      <t>Fuente de Información</t>
    </r>
    <r>
      <rPr>
        <sz val="9"/>
        <rFont val="Arial"/>
        <family val="2"/>
      </rPr>
      <t xml:space="preserve">: SIIF Nación </t>
    </r>
  </si>
  <si>
    <r>
      <rPr>
        <b/>
        <sz val="9"/>
        <rFont val="Arial"/>
        <family val="2"/>
      </rPr>
      <t>Nota 1</t>
    </r>
    <r>
      <rPr>
        <sz val="9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</si>
  <si>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9"/>
        <rFont val="Arial"/>
        <family val="2"/>
      </rPr>
      <t>Nota 2</t>
    </r>
    <r>
      <rPr>
        <sz val="9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</si>
  <si>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FECHA DE GENERACIÓN: MARZO 01 DE 2024</t>
  </si>
  <si>
    <t>UNIDAD EJECUTORA 3501-02 DIRECCIÓN DE COMERCIO EXTERIOR</t>
  </si>
  <si>
    <t xml:space="preserve">PRESUPUESTO APROBADO CON CORTE AL 29 DE FEBRERO DE 2024 </t>
  </si>
  <si>
    <t>APR. INICIAL($)</t>
  </si>
  <si>
    <t>APR. ADICIONADA($)</t>
  </si>
  <si>
    <t>APR. REDUCIDA($)</t>
  </si>
  <si>
    <t>APR. VIGENTE($)</t>
  </si>
  <si>
    <t>APR BLOQUEADA($)</t>
  </si>
  <si>
    <t>APR. VIGENTE DESPUES DE BLOQUEOS($)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</si>
</sst>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sz val="9"/>
      <color rgb="FF000000"/>
      <name val="Arial"/>
      <family val="2"/>
    </font>
    <font>
      <sz val="7"/>
      <name val="Calibri"/>
      <family val="2"/>
    </font>
    <font>
      <b/>
      <sz val="7"/>
      <color rgb="FF000000"/>
      <name val="Arial"/>
      <family val="2"/>
    </font>
    <font>
      <sz val="7"/>
      <name val="Arial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7" fontId="3" fillId="2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0" fontId="8" fillId="0" borderId="0" xfId="0" applyFont="1" applyFill="1" applyBorder="1"/>
    <xf numFmtId="164" fontId="9" fillId="0" borderId="0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0" fontId="11" fillId="0" borderId="2" xfId="0" applyNumberFormat="1" applyFont="1" applyFill="1" applyBorder="1" applyAlignment="1">
      <alignment horizontal="right" vertical="center" wrapText="1" readingOrder="1"/>
    </xf>
    <xf numFmtId="0" fontId="12" fillId="0" borderId="2" xfId="0" applyFont="1" applyFill="1" applyBorder="1" applyAlignment="1">
      <alignment horizontal="right" vertical="center" wrapText="1"/>
    </xf>
    <xf numFmtId="0" fontId="13" fillId="0" borderId="0" xfId="0" applyNumberFormat="1" applyFont="1" applyFill="1" applyBorder="1" applyAlignment="1">
      <alignment horizontal="left" vertical="center" wrapText="1" readingOrder="1"/>
    </xf>
    <xf numFmtId="0" fontId="14" fillId="0" borderId="0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247650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609600</xdr:colOff>
      <xdr:row>0</xdr:row>
      <xdr:rowOff>152400</xdr:rowOff>
    </xdr:from>
    <xdr:to>
      <xdr:col>14</xdr:col>
      <xdr:colOff>971550</xdr:colOff>
      <xdr:row>4</xdr:row>
      <xdr:rowOff>28575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52400"/>
          <a:ext cx="2628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66"/>
  <sheetViews>
    <sheetView showGridLines="0" tabSelected="1" topLeftCell="A18" workbookViewId="0">
      <selection activeCell="J2" sqref="J2"/>
    </sheetView>
  </sheetViews>
  <sheetFormatPr baseColWidth="10" defaultRowHeight="15"/>
  <cols>
    <col min="1" max="4" width="5.42578125" customWidth="1"/>
    <col min="5" max="5" width="6" customWidth="1"/>
    <col min="6" max="6" width="5.85546875" customWidth="1"/>
    <col min="7" max="7" width="5" customWidth="1"/>
    <col min="8" max="8" width="4" customWidth="1"/>
    <col min="9" max="9" width="33.42578125" customWidth="1"/>
    <col min="10" max="10" width="17.85546875" customWidth="1"/>
    <col min="11" max="11" width="16" customWidth="1"/>
    <col min="12" max="12" width="13.7109375" customWidth="1"/>
    <col min="13" max="13" width="17.140625" customWidth="1"/>
    <col min="14" max="14" width="16.85546875" customWidth="1"/>
    <col min="15" max="15" width="19" customWidth="1"/>
  </cols>
  <sheetData>
    <row r="4" spans="1:19">
      <c r="A4" s="17" t="s">
        <v>41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9" ht="23.25" customHeight="1">
      <c r="A5" s="17" t="s">
        <v>47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9" ht="15.75" customHeight="1">
      <c r="A6" s="17" t="s">
        <v>46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9" ht="8.25" customHeight="1" thickBot="1">
      <c r="A7" s="1"/>
      <c r="B7" s="1"/>
      <c r="C7" s="1"/>
      <c r="D7" s="1"/>
      <c r="E7" s="1"/>
      <c r="F7" s="1"/>
      <c r="G7" s="1"/>
      <c r="H7" s="1"/>
      <c r="I7" s="1"/>
      <c r="J7" s="1"/>
      <c r="K7" s="15" t="s">
        <v>45</v>
      </c>
      <c r="L7" s="16"/>
      <c r="M7" s="16"/>
      <c r="N7" s="16"/>
      <c r="O7" s="16"/>
      <c r="S7" s="14"/>
    </row>
    <row r="8" spans="1:19" ht="39.950000000000003" customHeight="1" thickTop="1" thickBot="1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48</v>
      </c>
      <c r="K8" s="3" t="s">
        <v>49</v>
      </c>
      <c r="L8" s="3" t="s">
        <v>50</v>
      </c>
      <c r="M8" s="3" t="s">
        <v>51</v>
      </c>
      <c r="N8" s="3" t="s">
        <v>52</v>
      </c>
      <c r="O8" s="3" t="s">
        <v>53</v>
      </c>
      <c r="Q8" s="14"/>
      <c r="R8" s="14"/>
      <c r="S8" s="14"/>
    </row>
    <row r="9" spans="1:19" ht="28.5" customHeight="1" thickTop="1" thickBot="1">
      <c r="A9" s="8" t="s">
        <v>9</v>
      </c>
      <c r="B9" s="8"/>
      <c r="C9" s="8"/>
      <c r="D9" s="8"/>
      <c r="E9" s="8"/>
      <c r="F9" s="8"/>
      <c r="G9" s="8"/>
      <c r="H9" s="8"/>
      <c r="I9" s="2" t="s">
        <v>34</v>
      </c>
      <c r="J9" s="9">
        <f>+J10+J15+J17+J20</f>
        <v>24683451000</v>
      </c>
      <c r="K9" s="9">
        <f t="shared" ref="K9:N9" si="0">+K10+K15+K17+K20</f>
        <v>0</v>
      </c>
      <c r="L9" s="9">
        <f t="shared" si="0"/>
        <v>0</v>
      </c>
      <c r="M9" s="9">
        <f t="shared" si="0"/>
        <v>24683451000</v>
      </c>
      <c r="N9" s="9">
        <f t="shared" si="0"/>
        <v>5127027000</v>
      </c>
      <c r="O9" s="4">
        <f t="shared" ref="O9:O24" si="1">+M9-N9</f>
        <v>19556424000</v>
      </c>
      <c r="Q9" s="14"/>
      <c r="R9" s="14"/>
      <c r="S9" s="14"/>
    </row>
    <row r="10" spans="1:19" ht="26.25" customHeight="1" thickTop="1" thickBot="1">
      <c r="A10" s="8" t="s">
        <v>9</v>
      </c>
      <c r="B10" s="8" t="s">
        <v>10</v>
      </c>
      <c r="C10" s="8"/>
      <c r="D10" s="8"/>
      <c r="E10" s="8"/>
      <c r="F10" s="8"/>
      <c r="G10" s="8"/>
      <c r="H10" s="8"/>
      <c r="I10" s="2" t="s">
        <v>35</v>
      </c>
      <c r="J10" s="9">
        <f>SUM(J11:J14)</f>
        <v>18402889000</v>
      </c>
      <c r="K10" s="9">
        <f t="shared" ref="K10:N10" si="2">SUM(K11:K14)</f>
        <v>0</v>
      </c>
      <c r="L10" s="9">
        <f t="shared" si="2"/>
        <v>0</v>
      </c>
      <c r="M10" s="9">
        <f t="shared" si="2"/>
        <v>18402889000</v>
      </c>
      <c r="N10" s="9">
        <f t="shared" si="2"/>
        <v>1127027000</v>
      </c>
      <c r="O10" s="4">
        <f t="shared" si="1"/>
        <v>17275862000</v>
      </c>
      <c r="P10" s="14"/>
      <c r="Q10" s="14"/>
      <c r="R10" s="14"/>
      <c r="S10" s="14"/>
    </row>
    <row r="11" spans="1:19" ht="35.25" customHeight="1" thickTop="1" thickBot="1">
      <c r="A11" s="5" t="s">
        <v>9</v>
      </c>
      <c r="B11" s="5" t="s">
        <v>10</v>
      </c>
      <c r="C11" s="5" t="s">
        <v>10</v>
      </c>
      <c r="D11" s="5" t="s">
        <v>10</v>
      </c>
      <c r="E11" s="5"/>
      <c r="F11" s="5" t="s">
        <v>11</v>
      </c>
      <c r="G11" s="5" t="s">
        <v>30</v>
      </c>
      <c r="H11" s="5" t="s">
        <v>25</v>
      </c>
      <c r="I11" s="6" t="s">
        <v>12</v>
      </c>
      <c r="J11" s="7">
        <v>11805764000</v>
      </c>
      <c r="K11" s="7">
        <v>0</v>
      </c>
      <c r="L11" s="7">
        <v>0</v>
      </c>
      <c r="M11" s="7">
        <v>11805764000</v>
      </c>
      <c r="N11" s="7">
        <v>0</v>
      </c>
      <c r="O11" s="10">
        <f t="shared" si="1"/>
        <v>11805764000</v>
      </c>
      <c r="P11" s="14"/>
      <c r="Q11" s="14"/>
      <c r="R11" s="14"/>
      <c r="S11" s="14"/>
    </row>
    <row r="12" spans="1:19" ht="39.950000000000003" customHeight="1" thickTop="1" thickBot="1">
      <c r="A12" s="5" t="s">
        <v>9</v>
      </c>
      <c r="B12" s="5" t="s">
        <v>10</v>
      </c>
      <c r="C12" s="5" t="s">
        <v>10</v>
      </c>
      <c r="D12" s="5" t="s">
        <v>13</v>
      </c>
      <c r="E12" s="5"/>
      <c r="F12" s="5" t="s">
        <v>11</v>
      </c>
      <c r="G12" s="5" t="s">
        <v>30</v>
      </c>
      <c r="H12" s="5" t="s">
        <v>25</v>
      </c>
      <c r="I12" s="6" t="s">
        <v>14</v>
      </c>
      <c r="J12" s="7">
        <v>4072511000</v>
      </c>
      <c r="K12" s="7">
        <v>0</v>
      </c>
      <c r="L12" s="7">
        <v>0</v>
      </c>
      <c r="M12" s="7">
        <v>4072511000</v>
      </c>
      <c r="N12" s="7">
        <v>0</v>
      </c>
      <c r="O12" s="10">
        <f t="shared" si="1"/>
        <v>4072511000</v>
      </c>
      <c r="P12" s="14"/>
      <c r="Q12" s="14"/>
      <c r="R12" s="14"/>
      <c r="S12" s="14"/>
    </row>
    <row r="13" spans="1:19" ht="39.950000000000003" customHeight="1" thickTop="1" thickBot="1">
      <c r="A13" s="5" t="s">
        <v>9</v>
      </c>
      <c r="B13" s="5" t="s">
        <v>10</v>
      </c>
      <c r="C13" s="5" t="s">
        <v>10</v>
      </c>
      <c r="D13" s="5" t="s">
        <v>15</v>
      </c>
      <c r="E13" s="5"/>
      <c r="F13" s="5" t="s">
        <v>11</v>
      </c>
      <c r="G13" s="5" t="s">
        <v>30</v>
      </c>
      <c r="H13" s="5" t="s">
        <v>25</v>
      </c>
      <c r="I13" s="6" t="s">
        <v>16</v>
      </c>
      <c r="J13" s="7">
        <v>1397587000</v>
      </c>
      <c r="K13" s="7">
        <v>0</v>
      </c>
      <c r="L13" s="7">
        <v>0</v>
      </c>
      <c r="M13" s="7">
        <v>1397587000</v>
      </c>
      <c r="N13" s="7">
        <v>0</v>
      </c>
      <c r="O13" s="10">
        <f t="shared" si="1"/>
        <v>1397587000</v>
      </c>
      <c r="P13" s="14"/>
      <c r="Q13" s="14"/>
      <c r="R13" s="14"/>
      <c r="S13" s="14"/>
    </row>
    <row r="14" spans="1:19" ht="39.950000000000003" customHeight="1" thickTop="1" thickBot="1">
      <c r="A14" s="5" t="s">
        <v>9</v>
      </c>
      <c r="B14" s="5" t="s">
        <v>10</v>
      </c>
      <c r="C14" s="5" t="s">
        <v>10</v>
      </c>
      <c r="D14" s="5" t="s">
        <v>20</v>
      </c>
      <c r="E14" s="5"/>
      <c r="F14" s="5" t="s">
        <v>11</v>
      </c>
      <c r="G14" s="5" t="s">
        <v>30</v>
      </c>
      <c r="H14" s="5" t="s">
        <v>25</v>
      </c>
      <c r="I14" s="6" t="s">
        <v>31</v>
      </c>
      <c r="J14" s="7">
        <v>1127027000</v>
      </c>
      <c r="K14" s="7">
        <v>0</v>
      </c>
      <c r="L14" s="7">
        <v>0</v>
      </c>
      <c r="M14" s="7">
        <v>1127027000</v>
      </c>
      <c r="N14" s="7">
        <v>1127027000</v>
      </c>
      <c r="O14" s="10">
        <f t="shared" si="1"/>
        <v>0</v>
      </c>
      <c r="P14" s="14"/>
      <c r="Q14" s="14"/>
      <c r="R14" s="14"/>
      <c r="S14" s="14"/>
    </row>
    <row r="15" spans="1:19" ht="22.5" customHeight="1" thickTop="1" thickBot="1">
      <c r="A15" s="8" t="s">
        <v>9</v>
      </c>
      <c r="B15" s="8" t="s">
        <v>13</v>
      </c>
      <c r="C15" s="8"/>
      <c r="D15" s="8"/>
      <c r="E15" s="8"/>
      <c r="F15" s="8"/>
      <c r="G15" s="8"/>
      <c r="H15" s="8"/>
      <c r="I15" s="2" t="s">
        <v>36</v>
      </c>
      <c r="J15" s="9">
        <f>+J16</f>
        <v>2210820000</v>
      </c>
      <c r="K15" s="9">
        <f t="shared" ref="K15:N15" si="3">+K16</f>
        <v>0</v>
      </c>
      <c r="L15" s="9">
        <f t="shared" si="3"/>
        <v>0</v>
      </c>
      <c r="M15" s="9">
        <f t="shared" si="3"/>
        <v>2210820000</v>
      </c>
      <c r="N15" s="9">
        <f t="shared" si="3"/>
        <v>0</v>
      </c>
      <c r="O15" s="4">
        <f t="shared" si="1"/>
        <v>2210820000</v>
      </c>
      <c r="P15" s="14"/>
      <c r="Q15" s="14"/>
      <c r="R15" s="14"/>
      <c r="S15" s="14"/>
    </row>
    <row r="16" spans="1:19" ht="39.950000000000003" customHeight="1" thickTop="1" thickBot="1">
      <c r="A16" s="5" t="s">
        <v>9</v>
      </c>
      <c r="B16" s="5" t="s">
        <v>13</v>
      </c>
      <c r="C16" s="5"/>
      <c r="D16" s="5"/>
      <c r="E16" s="5"/>
      <c r="F16" s="5" t="s">
        <v>11</v>
      </c>
      <c r="G16" s="5" t="s">
        <v>30</v>
      </c>
      <c r="H16" s="5" t="s">
        <v>25</v>
      </c>
      <c r="I16" s="6" t="s">
        <v>17</v>
      </c>
      <c r="J16" s="7">
        <v>2210820000</v>
      </c>
      <c r="K16" s="7">
        <v>0</v>
      </c>
      <c r="L16" s="7">
        <v>0</v>
      </c>
      <c r="M16" s="7">
        <v>2210820000</v>
      </c>
      <c r="N16" s="7">
        <v>0</v>
      </c>
      <c r="O16" s="10">
        <f t="shared" si="1"/>
        <v>2210820000</v>
      </c>
      <c r="P16" s="14"/>
      <c r="Q16" s="14"/>
      <c r="R16" s="14"/>
      <c r="S16" s="14"/>
    </row>
    <row r="17" spans="1:19" ht="31.5" customHeight="1" thickTop="1" thickBot="1">
      <c r="A17" s="8" t="s">
        <v>9</v>
      </c>
      <c r="B17" s="8" t="s">
        <v>15</v>
      </c>
      <c r="C17" s="8"/>
      <c r="D17" s="8"/>
      <c r="E17" s="8"/>
      <c r="F17" s="8"/>
      <c r="G17" s="8"/>
      <c r="H17" s="8"/>
      <c r="I17" s="2" t="s">
        <v>37</v>
      </c>
      <c r="J17" s="9">
        <f>+J18+J19</f>
        <v>4065100000</v>
      </c>
      <c r="K17" s="9">
        <f t="shared" ref="K17:N17" si="4">+K18+K19</f>
        <v>0</v>
      </c>
      <c r="L17" s="9">
        <f t="shared" si="4"/>
        <v>0</v>
      </c>
      <c r="M17" s="9">
        <f t="shared" si="4"/>
        <v>4065100000</v>
      </c>
      <c r="N17" s="9">
        <f t="shared" si="4"/>
        <v>4000000000</v>
      </c>
      <c r="O17" s="4">
        <f t="shared" si="1"/>
        <v>65100000</v>
      </c>
      <c r="P17" s="14"/>
      <c r="Q17" s="14"/>
      <c r="R17" s="14"/>
      <c r="S17" s="14"/>
    </row>
    <row r="18" spans="1:19" ht="39.950000000000003" customHeight="1" thickTop="1" thickBot="1">
      <c r="A18" s="5" t="s">
        <v>9</v>
      </c>
      <c r="B18" s="5" t="s">
        <v>15</v>
      </c>
      <c r="C18" s="5" t="s">
        <v>15</v>
      </c>
      <c r="D18" s="5" t="s">
        <v>10</v>
      </c>
      <c r="E18" s="5" t="s">
        <v>18</v>
      </c>
      <c r="F18" s="5" t="s">
        <v>11</v>
      </c>
      <c r="G18" s="5" t="s">
        <v>30</v>
      </c>
      <c r="H18" s="5" t="s">
        <v>25</v>
      </c>
      <c r="I18" s="6" t="s">
        <v>19</v>
      </c>
      <c r="J18" s="7">
        <v>4000000000</v>
      </c>
      <c r="K18" s="7">
        <v>0</v>
      </c>
      <c r="L18" s="7">
        <v>0</v>
      </c>
      <c r="M18" s="7">
        <v>4000000000</v>
      </c>
      <c r="N18" s="7">
        <v>4000000000</v>
      </c>
      <c r="O18" s="10">
        <f t="shared" si="1"/>
        <v>0</v>
      </c>
      <c r="P18" s="14"/>
      <c r="Q18" s="14"/>
      <c r="R18" s="14"/>
      <c r="S18" s="14"/>
    </row>
    <row r="19" spans="1:19" ht="39.950000000000003" customHeight="1" thickTop="1" thickBot="1">
      <c r="A19" s="5" t="s">
        <v>9</v>
      </c>
      <c r="B19" s="5" t="s">
        <v>15</v>
      </c>
      <c r="C19" s="5" t="s">
        <v>20</v>
      </c>
      <c r="D19" s="5" t="s">
        <v>13</v>
      </c>
      <c r="E19" s="5" t="s">
        <v>21</v>
      </c>
      <c r="F19" s="5" t="s">
        <v>11</v>
      </c>
      <c r="G19" s="5" t="s">
        <v>30</v>
      </c>
      <c r="H19" s="5" t="s">
        <v>25</v>
      </c>
      <c r="I19" s="6" t="s">
        <v>22</v>
      </c>
      <c r="J19" s="7">
        <v>65100000</v>
      </c>
      <c r="K19" s="7">
        <v>0</v>
      </c>
      <c r="L19" s="7">
        <v>0</v>
      </c>
      <c r="M19" s="7">
        <v>65100000</v>
      </c>
      <c r="N19" s="7">
        <v>0</v>
      </c>
      <c r="O19" s="10">
        <f t="shared" si="1"/>
        <v>65100000</v>
      </c>
      <c r="P19" s="14"/>
      <c r="Q19" s="14"/>
      <c r="R19" s="14"/>
      <c r="S19" s="14"/>
    </row>
    <row r="20" spans="1:19" ht="29.25" customHeight="1" thickTop="1" thickBot="1">
      <c r="A20" s="8" t="s">
        <v>9</v>
      </c>
      <c r="B20" s="8" t="s">
        <v>23</v>
      </c>
      <c r="C20" s="8"/>
      <c r="D20" s="8"/>
      <c r="E20" s="8"/>
      <c r="F20" s="8"/>
      <c r="G20" s="8"/>
      <c r="H20" s="8"/>
      <c r="I20" s="2" t="s">
        <v>38</v>
      </c>
      <c r="J20" s="9">
        <f>+J21</f>
        <v>4642000</v>
      </c>
      <c r="K20" s="9">
        <f t="shared" ref="K20:N20" si="5">+K21</f>
        <v>0</v>
      </c>
      <c r="L20" s="9">
        <f t="shared" si="5"/>
        <v>0</v>
      </c>
      <c r="M20" s="9">
        <f t="shared" si="5"/>
        <v>4642000</v>
      </c>
      <c r="N20" s="9">
        <f t="shared" si="5"/>
        <v>0</v>
      </c>
      <c r="O20" s="4">
        <f t="shared" si="1"/>
        <v>4642000</v>
      </c>
      <c r="P20" s="14"/>
      <c r="Q20" s="14"/>
      <c r="R20" s="14"/>
      <c r="S20" s="14"/>
    </row>
    <row r="21" spans="1:19" ht="35.25" customHeight="1" thickTop="1" thickBot="1">
      <c r="A21" s="5" t="s">
        <v>9</v>
      </c>
      <c r="B21" s="5" t="s">
        <v>23</v>
      </c>
      <c r="C21" s="5" t="s">
        <v>10</v>
      </c>
      <c r="D21" s="5"/>
      <c r="E21" s="5"/>
      <c r="F21" s="5" t="s">
        <v>11</v>
      </c>
      <c r="G21" s="5" t="s">
        <v>30</v>
      </c>
      <c r="H21" s="5" t="s">
        <v>25</v>
      </c>
      <c r="I21" s="6" t="s">
        <v>24</v>
      </c>
      <c r="J21" s="7">
        <v>4642000</v>
      </c>
      <c r="K21" s="7">
        <v>0</v>
      </c>
      <c r="L21" s="7">
        <v>0</v>
      </c>
      <c r="M21" s="7">
        <v>4642000</v>
      </c>
      <c r="N21" s="7">
        <v>0</v>
      </c>
      <c r="O21" s="10">
        <f t="shared" si="1"/>
        <v>4642000</v>
      </c>
      <c r="P21" s="14"/>
      <c r="Q21" s="14"/>
      <c r="R21" s="14"/>
      <c r="S21" s="14"/>
    </row>
    <row r="22" spans="1:19" ht="28.5" customHeight="1" thickTop="1" thickBot="1">
      <c r="A22" s="8" t="s">
        <v>26</v>
      </c>
      <c r="B22" s="8"/>
      <c r="C22" s="8"/>
      <c r="D22" s="8"/>
      <c r="E22" s="8"/>
      <c r="F22" s="8"/>
      <c r="G22" s="8"/>
      <c r="H22" s="8"/>
      <c r="I22" s="2" t="s">
        <v>39</v>
      </c>
      <c r="J22" s="9">
        <f>+J23</f>
        <v>9755650000</v>
      </c>
      <c r="K22" s="9">
        <f t="shared" ref="K22:N22" si="6">+K23</f>
        <v>0</v>
      </c>
      <c r="L22" s="9">
        <f t="shared" si="6"/>
        <v>0</v>
      </c>
      <c r="M22" s="9">
        <f t="shared" si="6"/>
        <v>9755650000</v>
      </c>
      <c r="N22" s="9">
        <f t="shared" si="6"/>
        <v>0</v>
      </c>
      <c r="O22" s="4">
        <f t="shared" si="1"/>
        <v>9755650000</v>
      </c>
      <c r="P22" s="14"/>
      <c r="Q22" s="14"/>
      <c r="R22" s="14"/>
      <c r="S22" s="14"/>
    </row>
    <row r="23" spans="1:19" ht="56.25" customHeight="1" thickTop="1" thickBot="1">
      <c r="A23" s="5" t="s">
        <v>26</v>
      </c>
      <c r="B23" s="5" t="s">
        <v>27</v>
      </c>
      <c r="C23" s="5" t="s">
        <v>28</v>
      </c>
      <c r="D23" s="5" t="s">
        <v>29</v>
      </c>
      <c r="E23" s="5" t="s">
        <v>32</v>
      </c>
      <c r="F23" s="5" t="s">
        <v>11</v>
      </c>
      <c r="G23" s="5" t="s">
        <v>30</v>
      </c>
      <c r="H23" s="5" t="s">
        <v>25</v>
      </c>
      <c r="I23" s="6" t="s">
        <v>33</v>
      </c>
      <c r="J23" s="7">
        <v>9755650000</v>
      </c>
      <c r="K23" s="7">
        <v>0</v>
      </c>
      <c r="L23" s="7">
        <v>0</v>
      </c>
      <c r="M23" s="7">
        <v>9755650000</v>
      </c>
      <c r="N23" s="7">
        <v>0</v>
      </c>
      <c r="O23" s="10">
        <f t="shared" si="1"/>
        <v>9755650000</v>
      </c>
      <c r="P23" s="14"/>
      <c r="Q23" s="14"/>
      <c r="R23" s="14"/>
    </row>
    <row r="24" spans="1:19" ht="39.950000000000003" customHeight="1" thickTop="1" thickBot="1">
      <c r="A24" s="5"/>
      <c r="B24" s="5"/>
      <c r="C24" s="5"/>
      <c r="D24" s="5"/>
      <c r="E24" s="5"/>
      <c r="F24" s="5"/>
      <c r="G24" s="5"/>
      <c r="H24" s="5"/>
      <c r="I24" s="6" t="s">
        <v>40</v>
      </c>
      <c r="J24" s="7">
        <f>+J9+J22</f>
        <v>34439101000</v>
      </c>
      <c r="K24" s="7">
        <f t="shared" ref="K24:N24" si="7">+K9+K22</f>
        <v>0</v>
      </c>
      <c r="L24" s="7">
        <f t="shared" si="7"/>
        <v>0</v>
      </c>
      <c r="M24" s="7">
        <f t="shared" si="7"/>
        <v>34439101000</v>
      </c>
      <c r="N24" s="7">
        <f t="shared" si="7"/>
        <v>5127027000</v>
      </c>
      <c r="O24" s="10">
        <f t="shared" si="1"/>
        <v>29312074000</v>
      </c>
      <c r="P24" s="14"/>
    </row>
    <row r="25" spans="1:19" ht="15.75" thickTop="1">
      <c r="A25" s="11" t="s">
        <v>42</v>
      </c>
      <c r="B25" s="11"/>
      <c r="C25" s="11"/>
      <c r="D25" s="11"/>
      <c r="E25" s="11"/>
      <c r="F25" s="11"/>
      <c r="G25" s="12"/>
      <c r="H25" s="12"/>
      <c r="I25" s="12"/>
      <c r="J25" s="12"/>
      <c r="K25" s="12"/>
      <c r="L25" s="12"/>
      <c r="M25" s="12"/>
      <c r="N25" s="13"/>
      <c r="O25" s="13"/>
      <c r="P25" s="14"/>
    </row>
    <row r="26" spans="1:19">
      <c r="A26" s="11" t="s">
        <v>43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3"/>
      <c r="O26" s="13"/>
    </row>
    <row r="27" spans="1:19">
      <c r="A27" s="11" t="s">
        <v>44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3"/>
      <c r="O27" s="13"/>
    </row>
    <row r="29" spans="1:19" ht="29.25" customHeight="1"/>
    <row r="47" ht="18" customHeight="1"/>
    <row r="48" ht="35.1" customHeight="1"/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35.1" customHeight="1"/>
  </sheetData>
  <mergeCells count="4">
    <mergeCell ref="A4:O4"/>
    <mergeCell ref="A5:O5"/>
    <mergeCell ref="A6:O6"/>
    <mergeCell ref="K7:O7"/>
  </mergeCells>
  <printOptions horizontalCentered="1"/>
  <pageMargins left="0.39370078740157483" right="0" top="0.78740157480314965" bottom="0.78740157480314965" header="0.78740157480314965" footer="0.78740157480314965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2024-03-14T14:32:08Z</cp:lastPrinted>
  <dcterms:created xsi:type="dcterms:W3CDTF">2024-03-01T12:57:38Z</dcterms:created>
  <dcterms:modified xsi:type="dcterms:W3CDTF">2024-03-14T14:32:35Z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