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FEBRERO\PDF PAG WEB FEBRERO\"/>
    </mc:Choice>
  </mc:AlternateContent>
  <bookViews>
    <workbookView xWindow="0" yWindow="0" windowWidth="28800" windowHeight="12435"/>
  </bookViews>
  <sheets>
    <sheet name="GESTION GENERAL" sheetId="1" r:id="rId1"/>
  </sheets>
  <definedNames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O44" i="1" l="1"/>
  <c r="O43" i="1"/>
  <c r="O42" i="1"/>
  <c r="O41" i="1"/>
  <c r="O40" i="1"/>
  <c r="O39" i="1"/>
  <c r="O38" i="1"/>
  <c r="O37" i="1"/>
  <c r="O36" i="1"/>
  <c r="O35" i="1"/>
  <c r="O34" i="1"/>
  <c r="O33" i="1"/>
  <c r="O31" i="1"/>
  <c r="O30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4" i="1"/>
  <c r="O12" i="1"/>
  <c r="O11" i="1"/>
  <c r="O10" i="1"/>
  <c r="N32" i="1"/>
  <c r="M32" i="1"/>
  <c r="L32" i="1"/>
  <c r="K32" i="1"/>
  <c r="J32" i="1"/>
  <c r="N29" i="1"/>
  <c r="M29" i="1"/>
  <c r="L29" i="1"/>
  <c r="K29" i="1"/>
  <c r="J29" i="1"/>
  <c r="N15" i="1"/>
  <c r="M15" i="1"/>
  <c r="L15" i="1"/>
  <c r="K15" i="1"/>
  <c r="J15" i="1"/>
  <c r="N13" i="1"/>
  <c r="M13" i="1"/>
  <c r="L13" i="1"/>
  <c r="K13" i="1"/>
  <c r="J13" i="1"/>
  <c r="N9" i="1"/>
  <c r="M9" i="1"/>
  <c r="L9" i="1"/>
  <c r="K9" i="1"/>
  <c r="J9" i="1"/>
  <c r="O29" i="1" l="1"/>
  <c r="O15" i="1"/>
  <c r="O13" i="1"/>
  <c r="O9" i="1"/>
  <c r="O32" i="1"/>
  <c r="J8" i="1"/>
  <c r="J45" i="1" s="1"/>
  <c r="K8" i="1"/>
  <c r="K45" i="1" s="1"/>
  <c r="N8" i="1"/>
  <c r="N45" i="1" s="1"/>
  <c r="L8" i="1"/>
  <c r="L45" i="1" s="1"/>
  <c r="M8" i="1"/>
  <c r="M45" i="1" l="1"/>
  <c r="O45" i="1" s="1"/>
  <c r="O8" i="1"/>
</calcChain>
</file>

<file path=xl/sharedStrings.xml><?xml version="1.0" encoding="utf-8"?>
<sst xmlns="http://schemas.openxmlformats.org/spreadsheetml/2006/main" count="309" uniqueCount="104">
  <si>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</si>
  <si>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</si>
  <si>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</si>
  <si>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</si>
  <si>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</si>
  <si>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</si>
  <si>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</si>
  <si>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</si>
  <si>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</si>
  <si>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</si>
  <si>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</si>
  <si>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</si>
  <si>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</si>
  <si>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</si>
  <si>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</si>
  <si>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</si>
  <si>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</si>
  <si>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</si>
  <si>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</si>
  <si>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</si>
  <si>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</si>
  <si>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</si>
  <si>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002</t>
  </si>
  <si>
    <t>TRANSFERENCIA FONTUR ARTÍCULO 21 LEY 1558 DE 2012</t>
  </si>
  <si>
    <t>A ORGANIZACIONES INTERNACIONALES</t>
  </si>
  <si>
    <t>999</t>
  </si>
  <si>
    <t>OTRAS TRANSFERENCIAS - DISTRIBUCIÓN PREVIO CONCEPTO DGPPN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</si>
  <si>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</si>
  <si>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</si>
  <si>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</si>
  <si>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</si>
  <si>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</si>
  <si>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</si>
  <si>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</si>
  <si>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</si>
  <si>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</si>
  <si>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</si>
  <si>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</si>
  <si>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</si>
  <si>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</si>
  <si>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</si>
  <si>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</si>
  <si>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</si>
  <si>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</si>
  <si>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</si>
  <si>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</si>
  <si>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</si>
  <si>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</si>
  <si>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</si>
  <si>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</si>
  <si>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</si>
  <si>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</si>
  <si>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</si>
  <si>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</si>
  <si>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</si>
  <si>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</si>
  <si>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</si>
  <si>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</si>
  <si>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</si>
  <si>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</si>
  <si>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</si>
  <si>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</si>
  <si>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</si>
  <si>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</si>
  <si>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</si>
  <si>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</si>
  <si>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</si>
  <si>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</si>
  <si>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</si>
  <si>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</si>
  <si>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</si>
  <si>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</si>
  <si>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</si>
  <si>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</si>
  <si>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</si>
  <si>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</si>
  <si>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</si>
  <si>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</si>
  <si>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</si>
  <si>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</si>
  <si>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</si>
  <si>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</si>
  <si>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</si>
  <si>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GASTOS DE FUNCIONAMIENTO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</si>
  <si>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</si>
  <si>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</si>
  <si>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</si>
  <si>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</si>
  <si>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</si>
  <si>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</si>
  <si>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</si>
  <si>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t>UNIDAD EJECUTORA 350101-000 GESTION GENERAL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</si>
  <si>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</si>
  <si>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</si>
  <si>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</si>
  <si>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0468 del 26 de febrero de 2024. Por la cual se efectúa una distribución en el Presupuesto de Gastos de Funcionamiento del Ministerio de Hacienda y Crédito Público para la vigencia fiscal de 2024.</t>
    </r>
  </si>
  <si>
    <t xml:space="preserve">PRESUPUESTO APROBADO CON CORTE AL 29 DE FEBRERO DE 2024 </t>
  </si>
  <si>
    <t>FECHA DE GENERACION : MARZO 1 DE 2024</t>
  </si>
  <si>
    <t>APR. INICIAL($)</t>
  </si>
  <si>
    <t>APR. ADICIONADA ($)</t>
  </si>
  <si>
    <t>APR. REDUCIDA($)</t>
  </si>
  <si>
    <t>APR. VIGENTE($)</t>
  </si>
  <si>
    <t>APR BLOQUEADA($)</t>
  </si>
  <si>
    <t>APR. VIGENTE DESPUES DE BLOQUEOS($)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</si>
</sst>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7"/>
      <color rgb="FF000000"/>
      <name val="Arial"/>
      <family val="2"/>
    </font>
    <font>
      <sz val="7"/>
      <name val="Calibri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right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7" fontId="3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8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 wrapText="1" readingOrder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10" fillId="0" borderId="2" xfId="0" applyFont="1" applyFill="1" applyBorder="1" applyAlignment="1">
      <alignment horizontal="right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1</xdr:row>
      <xdr:rowOff>171450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238125</xdr:colOff>
      <xdr:row>0</xdr:row>
      <xdr:rowOff>0</xdr:rowOff>
    </xdr:from>
    <xdr:to>
      <xdr:col>14</xdr:col>
      <xdr:colOff>971550</xdr:colOff>
      <xdr:row>2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0"/>
          <a:ext cx="1847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66"/>
  <sheetViews>
    <sheetView showGridLines="0" tabSelected="1" workbookViewId="0">
      <selection activeCell="K2" sqref="K2"/>
    </sheetView>
  </sheetViews>
  <sheetFormatPr baseColWidth="10" defaultRowHeight="15"/>
  <cols>
    <col min="1" max="4" width="5.42578125" customWidth="1"/>
    <col min="5" max="5" width="7.85546875" customWidth="1"/>
    <col min="6" max="6" width="7.140625" customWidth="1"/>
    <col min="7" max="8" width="5" customWidth="1"/>
    <col min="9" max="9" width="27.5703125" customWidth="1"/>
    <col min="10" max="10" width="18" customWidth="1"/>
    <col min="11" max="11" width="17.85546875" customWidth="1"/>
    <col min="12" max="12" width="16.5703125" customWidth="1"/>
    <col min="13" max="13" width="17.140625" customWidth="1"/>
    <col min="14" max="14" width="16.7109375" customWidth="1"/>
    <col min="15" max="15" width="18.7109375" customWidth="1"/>
  </cols>
  <sheetData>
    <row r="3" spans="1:21">
      <c r="A3" s="17" t="s">
        <v>90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21">
      <c r="A4" s="17" t="s">
        <v>96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1" ht="20.25" customHeight="1">
      <c r="A5" s="17" t="s">
        <v>91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21" ht="9.7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5" t="s">
        <v>97</v>
      </c>
      <c r="M6" s="16"/>
      <c r="N6" s="16"/>
      <c r="O6" s="16"/>
      <c r="Q6" s="3"/>
      <c r="R6" s="3"/>
      <c r="S6" s="3"/>
      <c r="T6" s="3"/>
      <c r="U6" s="3"/>
    </row>
    <row r="7" spans="1:21" ht="35.1" customHeight="1" thickTop="1" thickBo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98</v>
      </c>
      <c r="K7" s="4" t="s">
        <v>99</v>
      </c>
      <c r="L7" s="4" t="s">
        <v>100</v>
      </c>
      <c r="M7" s="4" t="s">
        <v>101</v>
      </c>
      <c r="N7" s="4" t="s">
        <v>102</v>
      </c>
      <c r="O7" s="4" t="s">
        <v>103</v>
      </c>
      <c r="Q7" s="3"/>
      <c r="R7" s="3"/>
      <c r="S7" s="3"/>
      <c r="T7" s="3"/>
      <c r="U7" s="3"/>
    </row>
    <row r="8" spans="1:21" ht="35.1" customHeight="1" thickTop="1" thickBot="1">
      <c r="A8" s="9" t="s">
        <v>9</v>
      </c>
      <c r="B8" s="9"/>
      <c r="C8" s="9"/>
      <c r="D8" s="9"/>
      <c r="E8" s="9"/>
      <c r="F8" s="9"/>
      <c r="G8" s="9"/>
      <c r="H8" s="9"/>
      <c r="I8" s="2" t="s">
        <v>83</v>
      </c>
      <c r="J8" s="5">
        <f>+J9+J13+J15+J29</f>
        <v>710711479000</v>
      </c>
      <c r="K8" s="5">
        <f t="shared" ref="K8:N8" si="0">+K9+K13+K15+K29</f>
        <v>55500000000</v>
      </c>
      <c r="L8" s="5">
        <f t="shared" si="0"/>
        <v>0</v>
      </c>
      <c r="M8" s="5">
        <f t="shared" si="0"/>
        <v>766211479000</v>
      </c>
      <c r="N8" s="5">
        <f t="shared" si="0"/>
        <v>50000000000</v>
      </c>
      <c r="O8" s="5">
        <f>+M8-N8</f>
        <v>716211479000</v>
      </c>
      <c r="P8" s="3"/>
    </row>
    <row r="9" spans="1:21" ht="35.1" customHeight="1" thickTop="1" thickBot="1">
      <c r="A9" s="9" t="s">
        <v>9</v>
      </c>
      <c r="B9" s="9" t="s">
        <v>10</v>
      </c>
      <c r="C9" s="9"/>
      <c r="D9" s="9"/>
      <c r="E9" s="9"/>
      <c r="F9" s="9"/>
      <c r="G9" s="9"/>
      <c r="H9" s="9"/>
      <c r="I9" s="2" t="s">
        <v>84</v>
      </c>
      <c r="J9" s="10">
        <f>SUM(J10:J12)</f>
        <v>59251387000</v>
      </c>
      <c r="K9" s="10">
        <f t="shared" ref="K9:N9" si="1">SUM(K10:K12)</f>
        <v>0</v>
      </c>
      <c r="L9" s="10">
        <f t="shared" si="1"/>
        <v>0</v>
      </c>
      <c r="M9" s="10">
        <f t="shared" si="1"/>
        <v>59251387000</v>
      </c>
      <c r="N9" s="10">
        <f t="shared" si="1"/>
        <v>0</v>
      </c>
      <c r="O9" s="5">
        <f t="shared" ref="O9:O45" si="2">+M9-N9</f>
        <v>59251387000</v>
      </c>
      <c r="P9" s="3"/>
    </row>
    <row r="10" spans="1:21" ht="35.1" customHeight="1" thickTop="1" thickBot="1">
      <c r="A10" s="6" t="s">
        <v>9</v>
      </c>
      <c r="B10" s="6" t="s">
        <v>10</v>
      </c>
      <c r="C10" s="6" t="s">
        <v>10</v>
      </c>
      <c r="D10" s="6" t="s">
        <v>10</v>
      </c>
      <c r="E10" s="6"/>
      <c r="F10" s="6" t="s">
        <v>11</v>
      </c>
      <c r="G10" s="6" t="s">
        <v>12</v>
      </c>
      <c r="H10" s="6" t="s">
        <v>13</v>
      </c>
      <c r="I10" s="7" t="s">
        <v>14</v>
      </c>
      <c r="J10" s="8">
        <v>35035806000</v>
      </c>
      <c r="K10" s="8">
        <v>0</v>
      </c>
      <c r="L10" s="8">
        <v>0</v>
      </c>
      <c r="M10" s="8">
        <v>35035806000</v>
      </c>
      <c r="N10" s="8">
        <v>0</v>
      </c>
      <c r="O10" s="11">
        <f t="shared" si="2"/>
        <v>35035806000</v>
      </c>
    </row>
    <row r="11" spans="1:21" ht="35.1" customHeight="1" thickTop="1" thickBot="1">
      <c r="A11" s="6" t="s">
        <v>9</v>
      </c>
      <c r="B11" s="6" t="s">
        <v>10</v>
      </c>
      <c r="C11" s="6" t="s">
        <v>10</v>
      </c>
      <c r="D11" s="6" t="s">
        <v>15</v>
      </c>
      <c r="E11" s="6"/>
      <c r="F11" s="6" t="s">
        <v>11</v>
      </c>
      <c r="G11" s="6" t="s">
        <v>12</v>
      </c>
      <c r="H11" s="6" t="s">
        <v>13</v>
      </c>
      <c r="I11" s="7" t="s">
        <v>16</v>
      </c>
      <c r="J11" s="8">
        <v>11132464000</v>
      </c>
      <c r="K11" s="8">
        <v>0</v>
      </c>
      <c r="L11" s="8">
        <v>0</v>
      </c>
      <c r="M11" s="8">
        <v>11132464000</v>
      </c>
      <c r="N11" s="8">
        <v>0</v>
      </c>
      <c r="O11" s="11">
        <f t="shared" si="2"/>
        <v>11132464000</v>
      </c>
    </row>
    <row r="12" spans="1:21" ht="35.1" customHeight="1" thickTop="1" thickBot="1">
      <c r="A12" s="6" t="s">
        <v>9</v>
      </c>
      <c r="B12" s="6" t="s">
        <v>10</v>
      </c>
      <c r="C12" s="6" t="s">
        <v>10</v>
      </c>
      <c r="D12" s="6" t="s">
        <v>17</v>
      </c>
      <c r="E12" s="6"/>
      <c r="F12" s="6" t="s">
        <v>11</v>
      </c>
      <c r="G12" s="6" t="s">
        <v>12</v>
      </c>
      <c r="H12" s="6" t="s">
        <v>13</v>
      </c>
      <c r="I12" s="7" t="s">
        <v>18</v>
      </c>
      <c r="J12" s="8">
        <v>13083117000</v>
      </c>
      <c r="K12" s="8">
        <v>0</v>
      </c>
      <c r="L12" s="8">
        <v>0</v>
      </c>
      <c r="M12" s="8">
        <v>13083117000</v>
      </c>
      <c r="N12" s="8">
        <v>0</v>
      </c>
      <c r="O12" s="11">
        <f t="shared" si="2"/>
        <v>13083117000</v>
      </c>
    </row>
    <row r="13" spans="1:21" ht="35.1" customHeight="1" thickTop="1" thickBot="1">
      <c r="A13" s="9" t="s">
        <v>9</v>
      </c>
      <c r="B13" s="9" t="s">
        <v>15</v>
      </c>
      <c r="C13" s="9"/>
      <c r="D13" s="9"/>
      <c r="E13" s="9"/>
      <c r="F13" s="9"/>
      <c r="G13" s="9"/>
      <c r="H13" s="9"/>
      <c r="I13" s="2" t="s">
        <v>85</v>
      </c>
      <c r="J13" s="10">
        <f>+J14</f>
        <v>22407835000</v>
      </c>
      <c r="K13" s="10">
        <f t="shared" ref="K13:N13" si="3">+K14</f>
        <v>0</v>
      </c>
      <c r="L13" s="10">
        <f t="shared" si="3"/>
        <v>0</v>
      </c>
      <c r="M13" s="10">
        <f t="shared" si="3"/>
        <v>22407835000</v>
      </c>
      <c r="N13" s="10">
        <f t="shared" si="3"/>
        <v>0</v>
      </c>
      <c r="O13" s="5">
        <f t="shared" si="2"/>
        <v>22407835000</v>
      </c>
    </row>
    <row r="14" spans="1:21" ht="35.1" customHeight="1" thickTop="1" thickBot="1">
      <c r="A14" s="6" t="s">
        <v>9</v>
      </c>
      <c r="B14" s="6" t="s">
        <v>15</v>
      </c>
      <c r="C14" s="6"/>
      <c r="D14" s="6"/>
      <c r="E14" s="6"/>
      <c r="F14" s="6" t="s">
        <v>11</v>
      </c>
      <c r="G14" s="6" t="s">
        <v>12</v>
      </c>
      <c r="H14" s="6" t="s">
        <v>13</v>
      </c>
      <c r="I14" s="7" t="s">
        <v>19</v>
      </c>
      <c r="J14" s="8">
        <v>22407835000</v>
      </c>
      <c r="K14" s="8">
        <v>0</v>
      </c>
      <c r="L14" s="8">
        <v>0</v>
      </c>
      <c r="M14" s="8">
        <v>22407835000</v>
      </c>
      <c r="N14" s="8">
        <v>0</v>
      </c>
      <c r="O14" s="11">
        <f t="shared" si="2"/>
        <v>22407835000</v>
      </c>
    </row>
    <row r="15" spans="1:21" ht="35.1" customHeight="1" thickTop="1" thickBot="1">
      <c r="A15" s="9" t="s">
        <v>9</v>
      </c>
      <c r="B15" s="9" t="s">
        <v>17</v>
      </c>
      <c r="C15" s="9"/>
      <c r="D15" s="9"/>
      <c r="E15" s="9"/>
      <c r="F15" s="9"/>
      <c r="G15" s="9"/>
      <c r="H15" s="9"/>
      <c r="I15" s="2" t="s">
        <v>86</v>
      </c>
      <c r="J15" s="10">
        <f>SUM(J16:J28)</f>
        <v>612608883000</v>
      </c>
      <c r="K15" s="10">
        <f t="shared" ref="K15:N15" si="4">SUM(K16:K28)</f>
        <v>55500000000</v>
      </c>
      <c r="L15" s="10">
        <f t="shared" si="4"/>
        <v>0</v>
      </c>
      <c r="M15" s="10">
        <f t="shared" si="4"/>
        <v>668108883000</v>
      </c>
      <c r="N15" s="10">
        <f t="shared" si="4"/>
        <v>50000000000</v>
      </c>
      <c r="O15" s="5">
        <f t="shared" si="2"/>
        <v>618108883000</v>
      </c>
    </row>
    <row r="16" spans="1:21" ht="64.5" customHeight="1" thickTop="1" thickBot="1">
      <c r="A16" s="6" t="s">
        <v>9</v>
      </c>
      <c r="B16" s="6" t="s">
        <v>17</v>
      </c>
      <c r="C16" s="6" t="s">
        <v>10</v>
      </c>
      <c r="D16" s="6" t="s">
        <v>10</v>
      </c>
      <c r="E16" s="6" t="s">
        <v>20</v>
      </c>
      <c r="F16" s="6" t="s">
        <v>11</v>
      </c>
      <c r="G16" s="6" t="s">
        <v>12</v>
      </c>
      <c r="H16" s="6" t="s">
        <v>13</v>
      </c>
      <c r="I16" s="7" t="s">
        <v>21</v>
      </c>
      <c r="J16" s="8">
        <v>176201053000</v>
      </c>
      <c r="K16" s="8">
        <v>0</v>
      </c>
      <c r="L16" s="8">
        <v>0</v>
      </c>
      <c r="M16" s="8">
        <v>176201053000</v>
      </c>
      <c r="N16" s="8">
        <v>0</v>
      </c>
      <c r="O16" s="11">
        <f t="shared" si="2"/>
        <v>176201053000</v>
      </c>
    </row>
    <row r="17" spans="1:15" ht="35.1" customHeight="1" thickTop="1" thickBot="1">
      <c r="A17" s="6" t="s">
        <v>9</v>
      </c>
      <c r="B17" s="6" t="s">
        <v>17</v>
      </c>
      <c r="C17" s="6" t="s">
        <v>10</v>
      </c>
      <c r="D17" s="6" t="s">
        <v>10</v>
      </c>
      <c r="E17" s="6" t="s">
        <v>22</v>
      </c>
      <c r="F17" s="6" t="s">
        <v>11</v>
      </c>
      <c r="G17" s="6" t="s">
        <v>12</v>
      </c>
      <c r="H17" s="6" t="s">
        <v>13</v>
      </c>
      <c r="I17" s="7" t="s">
        <v>23</v>
      </c>
      <c r="J17" s="8">
        <v>205948519000</v>
      </c>
      <c r="K17" s="8">
        <v>0</v>
      </c>
      <c r="L17" s="8">
        <v>0</v>
      </c>
      <c r="M17" s="8">
        <v>205948519000</v>
      </c>
      <c r="N17" s="8">
        <v>0</v>
      </c>
      <c r="O17" s="11">
        <f t="shared" si="2"/>
        <v>205948519000</v>
      </c>
    </row>
    <row r="18" spans="1:15" ht="35.1" customHeight="1" thickTop="1" thickBot="1">
      <c r="A18" s="6" t="s">
        <v>9</v>
      </c>
      <c r="B18" s="6" t="s">
        <v>17</v>
      </c>
      <c r="C18" s="6" t="s">
        <v>15</v>
      </c>
      <c r="D18" s="6" t="s">
        <v>15</v>
      </c>
      <c r="E18" s="6"/>
      <c r="F18" s="6" t="s">
        <v>11</v>
      </c>
      <c r="G18" s="6" t="s">
        <v>12</v>
      </c>
      <c r="H18" s="6" t="s">
        <v>13</v>
      </c>
      <c r="I18" s="7" t="s">
        <v>24</v>
      </c>
      <c r="J18" s="8">
        <v>17595467000</v>
      </c>
      <c r="K18" s="8">
        <v>0</v>
      </c>
      <c r="L18" s="8">
        <v>0</v>
      </c>
      <c r="M18" s="8">
        <v>17595467000</v>
      </c>
      <c r="N18" s="8">
        <v>0</v>
      </c>
      <c r="O18" s="11">
        <f t="shared" si="2"/>
        <v>17595467000</v>
      </c>
    </row>
    <row r="19" spans="1:15" ht="35.1" customHeight="1" thickTop="1" thickBot="1">
      <c r="A19" s="6" t="s">
        <v>9</v>
      </c>
      <c r="B19" s="6" t="s">
        <v>17</v>
      </c>
      <c r="C19" s="6" t="s">
        <v>17</v>
      </c>
      <c r="D19" s="6" t="s">
        <v>10</v>
      </c>
      <c r="E19" s="6" t="s">
        <v>25</v>
      </c>
      <c r="F19" s="6" t="s">
        <v>11</v>
      </c>
      <c r="G19" s="6" t="s">
        <v>12</v>
      </c>
      <c r="H19" s="6" t="s">
        <v>13</v>
      </c>
      <c r="I19" s="7" t="s">
        <v>26</v>
      </c>
      <c r="J19" s="8">
        <v>50000000000</v>
      </c>
      <c r="K19" s="8">
        <v>0</v>
      </c>
      <c r="L19" s="8">
        <v>0</v>
      </c>
      <c r="M19" s="8">
        <v>50000000000</v>
      </c>
      <c r="N19" s="8">
        <v>50000000000</v>
      </c>
      <c r="O19" s="11">
        <f t="shared" si="2"/>
        <v>0</v>
      </c>
    </row>
    <row r="20" spans="1:15" ht="35.1" customHeight="1" thickTop="1" thickBot="1">
      <c r="A20" s="6" t="s">
        <v>9</v>
      </c>
      <c r="B20" s="6" t="s">
        <v>17</v>
      </c>
      <c r="C20" s="6" t="s">
        <v>17</v>
      </c>
      <c r="D20" s="6" t="s">
        <v>27</v>
      </c>
      <c r="E20" s="6" t="s">
        <v>28</v>
      </c>
      <c r="F20" s="6" t="s">
        <v>11</v>
      </c>
      <c r="G20" s="6" t="s">
        <v>12</v>
      </c>
      <c r="H20" s="6" t="s">
        <v>13</v>
      </c>
      <c r="I20" s="7" t="s">
        <v>29</v>
      </c>
      <c r="J20" s="8">
        <v>72219023000</v>
      </c>
      <c r="K20" s="8">
        <v>17000000000</v>
      </c>
      <c r="L20" s="8">
        <v>0</v>
      </c>
      <c r="M20" s="8">
        <v>89219023000</v>
      </c>
      <c r="N20" s="8">
        <v>0</v>
      </c>
      <c r="O20" s="11">
        <f t="shared" si="2"/>
        <v>89219023000</v>
      </c>
    </row>
    <row r="21" spans="1:15" ht="35.1" customHeight="1" thickTop="1" thickBot="1">
      <c r="A21" s="6" t="s">
        <v>9</v>
      </c>
      <c r="B21" s="6" t="s">
        <v>17</v>
      </c>
      <c r="C21" s="6" t="s">
        <v>17</v>
      </c>
      <c r="D21" s="6" t="s">
        <v>27</v>
      </c>
      <c r="E21" s="6" t="s">
        <v>30</v>
      </c>
      <c r="F21" s="6" t="s">
        <v>11</v>
      </c>
      <c r="G21" s="6" t="s">
        <v>12</v>
      </c>
      <c r="H21" s="6" t="s">
        <v>13</v>
      </c>
      <c r="I21" s="7" t="s">
        <v>31</v>
      </c>
      <c r="J21" s="8">
        <v>9680393000</v>
      </c>
      <c r="K21" s="8">
        <v>0</v>
      </c>
      <c r="L21" s="8">
        <v>0</v>
      </c>
      <c r="M21" s="8">
        <v>9680393000</v>
      </c>
      <c r="N21" s="8">
        <v>0</v>
      </c>
      <c r="O21" s="11">
        <f t="shared" si="2"/>
        <v>9680393000</v>
      </c>
    </row>
    <row r="22" spans="1:15" ht="35.1" customHeight="1" thickTop="1" thickBot="1">
      <c r="A22" s="6" t="s">
        <v>9</v>
      </c>
      <c r="B22" s="6" t="s">
        <v>17</v>
      </c>
      <c r="C22" s="6" t="s">
        <v>17</v>
      </c>
      <c r="D22" s="6" t="s">
        <v>27</v>
      </c>
      <c r="E22" s="6" t="s">
        <v>32</v>
      </c>
      <c r="F22" s="6" t="s">
        <v>11</v>
      </c>
      <c r="G22" s="6" t="s">
        <v>12</v>
      </c>
      <c r="H22" s="6" t="s">
        <v>13</v>
      </c>
      <c r="I22" s="7" t="s">
        <v>33</v>
      </c>
      <c r="J22" s="8">
        <v>0</v>
      </c>
      <c r="K22" s="8">
        <v>38500000000</v>
      </c>
      <c r="L22" s="8">
        <v>0</v>
      </c>
      <c r="M22" s="8">
        <v>38500000000</v>
      </c>
      <c r="N22" s="8">
        <v>0</v>
      </c>
      <c r="O22" s="11">
        <f t="shared" si="2"/>
        <v>38500000000</v>
      </c>
    </row>
    <row r="23" spans="1:15" ht="35.1" customHeight="1" thickTop="1" thickBot="1">
      <c r="A23" s="6" t="s">
        <v>9</v>
      </c>
      <c r="B23" s="6" t="s">
        <v>17</v>
      </c>
      <c r="C23" s="6" t="s">
        <v>27</v>
      </c>
      <c r="D23" s="6" t="s">
        <v>15</v>
      </c>
      <c r="E23" s="6" t="s">
        <v>22</v>
      </c>
      <c r="F23" s="6" t="s">
        <v>11</v>
      </c>
      <c r="G23" s="6" t="s">
        <v>12</v>
      </c>
      <c r="H23" s="6" t="s">
        <v>13</v>
      </c>
      <c r="I23" s="7" t="s">
        <v>34</v>
      </c>
      <c r="J23" s="8">
        <v>662022000</v>
      </c>
      <c r="K23" s="8">
        <v>0</v>
      </c>
      <c r="L23" s="8">
        <v>0</v>
      </c>
      <c r="M23" s="8">
        <v>662022000</v>
      </c>
      <c r="N23" s="8">
        <v>0</v>
      </c>
      <c r="O23" s="11">
        <f t="shared" si="2"/>
        <v>662022000</v>
      </c>
    </row>
    <row r="24" spans="1:15" ht="35.1" customHeight="1" thickTop="1" thickBot="1">
      <c r="A24" s="6" t="s">
        <v>9</v>
      </c>
      <c r="B24" s="6" t="s">
        <v>17</v>
      </c>
      <c r="C24" s="6" t="s">
        <v>27</v>
      </c>
      <c r="D24" s="6" t="s">
        <v>15</v>
      </c>
      <c r="E24" s="6" t="s">
        <v>35</v>
      </c>
      <c r="F24" s="6" t="s">
        <v>11</v>
      </c>
      <c r="G24" s="6" t="s">
        <v>12</v>
      </c>
      <c r="H24" s="6" t="s">
        <v>13</v>
      </c>
      <c r="I24" s="7" t="s">
        <v>36</v>
      </c>
      <c r="J24" s="8">
        <v>5475411000</v>
      </c>
      <c r="K24" s="8">
        <v>0</v>
      </c>
      <c r="L24" s="8">
        <v>0</v>
      </c>
      <c r="M24" s="8">
        <v>5475411000</v>
      </c>
      <c r="N24" s="8">
        <v>0</v>
      </c>
      <c r="O24" s="11">
        <f t="shared" si="2"/>
        <v>5475411000</v>
      </c>
    </row>
    <row r="25" spans="1:15" ht="35.1" customHeight="1" thickTop="1" thickBot="1">
      <c r="A25" s="6" t="s">
        <v>9</v>
      </c>
      <c r="B25" s="6" t="s">
        <v>17</v>
      </c>
      <c r="C25" s="6" t="s">
        <v>27</v>
      </c>
      <c r="D25" s="6" t="s">
        <v>15</v>
      </c>
      <c r="E25" s="6" t="s">
        <v>37</v>
      </c>
      <c r="F25" s="6" t="s">
        <v>11</v>
      </c>
      <c r="G25" s="6" t="s">
        <v>12</v>
      </c>
      <c r="H25" s="6" t="s">
        <v>13</v>
      </c>
      <c r="I25" s="7" t="s">
        <v>38</v>
      </c>
      <c r="J25" s="8">
        <v>288793000</v>
      </c>
      <c r="K25" s="8">
        <v>0</v>
      </c>
      <c r="L25" s="8">
        <v>0</v>
      </c>
      <c r="M25" s="8">
        <v>288793000</v>
      </c>
      <c r="N25" s="8">
        <v>0</v>
      </c>
      <c r="O25" s="11">
        <f t="shared" si="2"/>
        <v>288793000</v>
      </c>
    </row>
    <row r="26" spans="1:15" ht="35.1" customHeight="1" thickTop="1" thickBot="1">
      <c r="A26" s="6" t="s">
        <v>9</v>
      </c>
      <c r="B26" s="6" t="s">
        <v>17</v>
      </c>
      <c r="C26" s="6" t="s">
        <v>27</v>
      </c>
      <c r="D26" s="6" t="s">
        <v>15</v>
      </c>
      <c r="E26" s="6" t="s">
        <v>39</v>
      </c>
      <c r="F26" s="6" t="s">
        <v>11</v>
      </c>
      <c r="G26" s="6" t="s">
        <v>12</v>
      </c>
      <c r="H26" s="6" t="s">
        <v>13</v>
      </c>
      <c r="I26" s="7" t="s">
        <v>40</v>
      </c>
      <c r="J26" s="8">
        <v>5039000</v>
      </c>
      <c r="K26" s="8">
        <v>0</v>
      </c>
      <c r="L26" s="8">
        <v>0</v>
      </c>
      <c r="M26" s="8">
        <v>5039000</v>
      </c>
      <c r="N26" s="8">
        <v>0</v>
      </c>
      <c r="O26" s="11">
        <f t="shared" si="2"/>
        <v>5039000</v>
      </c>
    </row>
    <row r="27" spans="1:15" ht="35.25" thickTop="1" thickBot="1">
      <c r="A27" s="6" t="s">
        <v>9</v>
      </c>
      <c r="B27" s="6" t="s">
        <v>17</v>
      </c>
      <c r="C27" s="6" t="s">
        <v>27</v>
      </c>
      <c r="D27" s="6" t="s">
        <v>15</v>
      </c>
      <c r="E27" s="6" t="s">
        <v>41</v>
      </c>
      <c r="F27" s="6" t="s">
        <v>11</v>
      </c>
      <c r="G27" s="6" t="s">
        <v>12</v>
      </c>
      <c r="H27" s="6" t="s">
        <v>13</v>
      </c>
      <c r="I27" s="7" t="s">
        <v>42</v>
      </c>
      <c r="J27" s="8">
        <v>33497820000</v>
      </c>
      <c r="K27" s="8">
        <v>0</v>
      </c>
      <c r="L27" s="8">
        <v>0</v>
      </c>
      <c r="M27" s="8">
        <v>33497820000</v>
      </c>
      <c r="N27" s="8">
        <v>0</v>
      </c>
      <c r="O27" s="11">
        <f t="shared" si="2"/>
        <v>33497820000</v>
      </c>
    </row>
    <row r="28" spans="1:15" ht="26.25" customHeight="1" thickTop="1" thickBot="1">
      <c r="A28" s="6" t="s">
        <v>9</v>
      </c>
      <c r="B28" s="6" t="s">
        <v>17</v>
      </c>
      <c r="C28" s="6" t="s">
        <v>43</v>
      </c>
      <c r="D28" s="6" t="s">
        <v>44</v>
      </c>
      <c r="E28" s="6" t="s">
        <v>20</v>
      </c>
      <c r="F28" s="6" t="s">
        <v>11</v>
      </c>
      <c r="G28" s="6" t="s">
        <v>12</v>
      </c>
      <c r="H28" s="6" t="s">
        <v>13</v>
      </c>
      <c r="I28" s="7" t="s">
        <v>45</v>
      </c>
      <c r="J28" s="8">
        <v>41035343000</v>
      </c>
      <c r="K28" s="8">
        <v>0</v>
      </c>
      <c r="L28" s="8">
        <v>0</v>
      </c>
      <c r="M28" s="8">
        <v>41035343000</v>
      </c>
      <c r="N28" s="8">
        <v>0</v>
      </c>
      <c r="O28" s="11">
        <f t="shared" si="2"/>
        <v>41035343000</v>
      </c>
    </row>
    <row r="29" spans="1:15" ht="29.25" customHeight="1" thickTop="1" thickBot="1">
      <c r="A29" s="9" t="s">
        <v>9</v>
      </c>
      <c r="B29" s="9" t="s">
        <v>46</v>
      </c>
      <c r="C29" s="9"/>
      <c r="D29" s="9"/>
      <c r="E29" s="9"/>
      <c r="F29" s="9"/>
      <c r="G29" s="9"/>
      <c r="H29" s="9"/>
      <c r="I29" s="2" t="s">
        <v>87</v>
      </c>
      <c r="J29" s="10">
        <f>+J30+J31</f>
        <v>16443374000</v>
      </c>
      <c r="K29" s="10">
        <f t="shared" ref="K29:N29" si="5">+K30+K31</f>
        <v>0</v>
      </c>
      <c r="L29" s="10">
        <f t="shared" si="5"/>
        <v>0</v>
      </c>
      <c r="M29" s="10">
        <f t="shared" si="5"/>
        <v>16443374000</v>
      </c>
      <c r="N29" s="10">
        <f t="shared" si="5"/>
        <v>0</v>
      </c>
      <c r="O29" s="5">
        <f t="shared" si="2"/>
        <v>16443374000</v>
      </c>
    </row>
    <row r="30" spans="1:15" ht="30.75" customHeight="1" thickTop="1" thickBot="1">
      <c r="A30" s="6" t="s">
        <v>9</v>
      </c>
      <c r="B30" s="6" t="s">
        <v>46</v>
      </c>
      <c r="C30" s="6" t="s">
        <v>10</v>
      </c>
      <c r="D30" s="6"/>
      <c r="E30" s="6"/>
      <c r="F30" s="6" t="s">
        <v>11</v>
      </c>
      <c r="G30" s="6" t="s">
        <v>12</v>
      </c>
      <c r="H30" s="6" t="s">
        <v>13</v>
      </c>
      <c r="I30" s="7" t="s">
        <v>47</v>
      </c>
      <c r="J30" s="8">
        <v>14348357000</v>
      </c>
      <c r="K30" s="8">
        <v>0</v>
      </c>
      <c r="L30" s="8">
        <v>0</v>
      </c>
      <c r="M30" s="8">
        <v>14348357000</v>
      </c>
      <c r="N30" s="8">
        <v>0</v>
      </c>
      <c r="O30" s="11">
        <f t="shared" si="2"/>
        <v>14348357000</v>
      </c>
    </row>
    <row r="31" spans="1:15" ht="46.5" customHeight="1" thickTop="1" thickBot="1">
      <c r="A31" s="6" t="s">
        <v>9</v>
      </c>
      <c r="B31" s="6" t="s">
        <v>46</v>
      </c>
      <c r="C31" s="6" t="s">
        <v>27</v>
      </c>
      <c r="D31" s="6" t="s">
        <v>10</v>
      </c>
      <c r="E31" s="6"/>
      <c r="F31" s="6" t="s">
        <v>11</v>
      </c>
      <c r="G31" s="6" t="s">
        <v>43</v>
      </c>
      <c r="H31" s="6" t="s">
        <v>48</v>
      </c>
      <c r="I31" s="7" t="s">
        <v>49</v>
      </c>
      <c r="J31" s="8">
        <v>2095017000</v>
      </c>
      <c r="K31" s="8">
        <v>0</v>
      </c>
      <c r="L31" s="8">
        <v>0</v>
      </c>
      <c r="M31" s="8">
        <v>2095017000</v>
      </c>
      <c r="N31" s="8">
        <v>0</v>
      </c>
      <c r="O31" s="11">
        <f t="shared" si="2"/>
        <v>2095017000</v>
      </c>
    </row>
    <row r="32" spans="1:15" ht="27.75" customHeight="1" thickTop="1" thickBot="1">
      <c r="A32" s="9" t="s">
        <v>50</v>
      </c>
      <c r="B32" s="9"/>
      <c r="C32" s="9"/>
      <c r="D32" s="9"/>
      <c r="E32" s="9"/>
      <c r="F32" s="9"/>
      <c r="G32" s="9"/>
      <c r="H32" s="9"/>
      <c r="I32" s="2" t="s">
        <v>88</v>
      </c>
      <c r="J32" s="10">
        <f>SUM(J33:J44)</f>
        <v>204390636350</v>
      </c>
      <c r="K32" s="10">
        <f t="shared" ref="K32:N32" si="6">SUM(K33:K44)</f>
        <v>0</v>
      </c>
      <c r="L32" s="10">
        <f t="shared" si="6"/>
        <v>0</v>
      </c>
      <c r="M32" s="10">
        <f t="shared" si="6"/>
        <v>204390636350</v>
      </c>
      <c r="N32" s="10">
        <f t="shared" si="6"/>
        <v>0</v>
      </c>
      <c r="O32" s="5">
        <f t="shared" si="2"/>
        <v>204390636350</v>
      </c>
    </row>
    <row r="33" spans="1:15" ht="64.5" customHeight="1" thickTop="1" thickBot="1">
      <c r="A33" s="6" t="s">
        <v>50</v>
      </c>
      <c r="B33" s="6" t="s">
        <v>51</v>
      </c>
      <c r="C33" s="6" t="s">
        <v>52</v>
      </c>
      <c r="D33" s="6" t="s">
        <v>53</v>
      </c>
      <c r="E33" s="6" t="s">
        <v>54</v>
      </c>
      <c r="F33" s="6" t="s">
        <v>11</v>
      </c>
      <c r="G33" s="6" t="s">
        <v>12</v>
      </c>
      <c r="H33" s="6" t="s">
        <v>13</v>
      </c>
      <c r="I33" s="7" t="s">
        <v>55</v>
      </c>
      <c r="J33" s="8">
        <v>2879089992</v>
      </c>
      <c r="K33" s="8">
        <v>0</v>
      </c>
      <c r="L33" s="8">
        <v>0</v>
      </c>
      <c r="M33" s="8">
        <v>2879089992</v>
      </c>
      <c r="N33" s="8">
        <v>0</v>
      </c>
      <c r="O33" s="11">
        <f t="shared" si="2"/>
        <v>2879089992</v>
      </c>
    </row>
    <row r="34" spans="1:15" ht="65.25" customHeight="1" thickTop="1" thickBot="1">
      <c r="A34" s="6" t="s">
        <v>50</v>
      </c>
      <c r="B34" s="6" t="s">
        <v>51</v>
      </c>
      <c r="C34" s="6" t="s">
        <v>52</v>
      </c>
      <c r="D34" s="6" t="s">
        <v>53</v>
      </c>
      <c r="E34" s="6" t="s">
        <v>54</v>
      </c>
      <c r="F34" s="6" t="s">
        <v>11</v>
      </c>
      <c r="G34" s="6" t="s">
        <v>56</v>
      </c>
      <c r="H34" s="6" t="s">
        <v>13</v>
      </c>
      <c r="I34" s="7" t="s">
        <v>55</v>
      </c>
      <c r="J34" s="8">
        <v>21150651769</v>
      </c>
      <c r="K34" s="8">
        <v>0</v>
      </c>
      <c r="L34" s="8">
        <v>0</v>
      </c>
      <c r="M34" s="8">
        <v>21150651769</v>
      </c>
      <c r="N34" s="8">
        <v>0</v>
      </c>
      <c r="O34" s="11">
        <f t="shared" si="2"/>
        <v>21150651769</v>
      </c>
    </row>
    <row r="35" spans="1:15" ht="63.75" customHeight="1" thickTop="1" thickBot="1">
      <c r="A35" s="6" t="s">
        <v>50</v>
      </c>
      <c r="B35" s="6" t="s">
        <v>57</v>
      </c>
      <c r="C35" s="6" t="s">
        <v>52</v>
      </c>
      <c r="D35" s="6" t="s">
        <v>58</v>
      </c>
      <c r="E35" s="6" t="s">
        <v>59</v>
      </c>
      <c r="F35" s="6" t="s">
        <v>11</v>
      </c>
      <c r="G35" s="6" t="s">
        <v>12</v>
      </c>
      <c r="H35" s="6" t="s">
        <v>13</v>
      </c>
      <c r="I35" s="7" t="s">
        <v>60</v>
      </c>
      <c r="J35" s="8">
        <v>19570000000</v>
      </c>
      <c r="K35" s="8">
        <v>0</v>
      </c>
      <c r="L35" s="8">
        <v>0</v>
      </c>
      <c r="M35" s="8">
        <v>19570000000</v>
      </c>
      <c r="N35" s="8">
        <v>0</v>
      </c>
      <c r="O35" s="11">
        <f t="shared" si="2"/>
        <v>19570000000</v>
      </c>
    </row>
    <row r="36" spans="1:15" ht="65.25" customHeight="1" thickTop="1" thickBot="1">
      <c r="A36" s="6" t="s">
        <v>50</v>
      </c>
      <c r="B36" s="6" t="s">
        <v>57</v>
      </c>
      <c r="C36" s="6" t="s">
        <v>52</v>
      </c>
      <c r="D36" s="6" t="s">
        <v>61</v>
      </c>
      <c r="E36" s="6" t="s">
        <v>62</v>
      </c>
      <c r="F36" s="6" t="s">
        <v>11</v>
      </c>
      <c r="G36" s="6" t="s">
        <v>12</v>
      </c>
      <c r="H36" s="6" t="s">
        <v>13</v>
      </c>
      <c r="I36" s="7" t="s">
        <v>63</v>
      </c>
      <c r="J36" s="8">
        <v>16568950074</v>
      </c>
      <c r="K36" s="8">
        <v>0</v>
      </c>
      <c r="L36" s="8">
        <v>0</v>
      </c>
      <c r="M36" s="8">
        <v>16568950074</v>
      </c>
      <c r="N36" s="8">
        <v>0</v>
      </c>
      <c r="O36" s="11">
        <f t="shared" si="2"/>
        <v>16568950074</v>
      </c>
    </row>
    <row r="37" spans="1:15" ht="69" customHeight="1" thickTop="1" thickBot="1">
      <c r="A37" s="6" t="s">
        <v>50</v>
      </c>
      <c r="B37" s="6" t="s">
        <v>57</v>
      </c>
      <c r="C37" s="6" t="s">
        <v>52</v>
      </c>
      <c r="D37" s="6" t="s">
        <v>64</v>
      </c>
      <c r="E37" s="6" t="s">
        <v>62</v>
      </c>
      <c r="F37" s="6" t="s">
        <v>11</v>
      </c>
      <c r="G37" s="6" t="s">
        <v>12</v>
      </c>
      <c r="H37" s="6" t="s">
        <v>13</v>
      </c>
      <c r="I37" s="7" t="s">
        <v>63</v>
      </c>
      <c r="J37" s="8">
        <v>4005703159</v>
      </c>
      <c r="K37" s="8">
        <v>0</v>
      </c>
      <c r="L37" s="8">
        <v>0</v>
      </c>
      <c r="M37" s="8">
        <v>4005703159</v>
      </c>
      <c r="N37" s="8">
        <v>0</v>
      </c>
      <c r="O37" s="11">
        <f t="shared" si="2"/>
        <v>4005703159</v>
      </c>
    </row>
    <row r="38" spans="1:15" ht="57.75" customHeight="1" thickTop="1" thickBot="1">
      <c r="A38" s="6" t="s">
        <v>50</v>
      </c>
      <c r="B38" s="6" t="s">
        <v>57</v>
      </c>
      <c r="C38" s="6" t="s">
        <v>52</v>
      </c>
      <c r="D38" s="6" t="s">
        <v>65</v>
      </c>
      <c r="E38" s="6" t="s">
        <v>66</v>
      </c>
      <c r="F38" s="6" t="s">
        <v>11</v>
      </c>
      <c r="G38" s="6" t="s">
        <v>12</v>
      </c>
      <c r="H38" s="6" t="s">
        <v>13</v>
      </c>
      <c r="I38" s="7" t="s">
        <v>67</v>
      </c>
      <c r="J38" s="8">
        <v>69511933550</v>
      </c>
      <c r="K38" s="8">
        <v>0</v>
      </c>
      <c r="L38" s="8">
        <v>0</v>
      </c>
      <c r="M38" s="8">
        <v>69511933550</v>
      </c>
      <c r="N38" s="8">
        <v>0</v>
      </c>
      <c r="O38" s="11">
        <f t="shared" si="2"/>
        <v>69511933550</v>
      </c>
    </row>
    <row r="39" spans="1:15" ht="64.5" customHeight="1" thickTop="1" thickBot="1">
      <c r="A39" s="6" t="s">
        <v>50</v>
      </c>
      <c r="B39" s="6" t="s">
        <v>57</v>
      </c>
      <c r="C39" s="6" t="s">
        <v>52</v>
      </c>
      <c r="D39" s="6" t="s">
        <v>68</v>
      </c>
      <c r="E39" s="6" t="s">
        <v>69</v>
      </c>
      <c r="F39" s="6" t="s">
        <v>11</v>
      </c>
      <c r="G39" s="6" t="s">
        <v>12</v>
      </c>
      <c r="H39" s="6" t="s">
        <v>13</v>
      </c>
      <c r="I39" s="7" t="s">
        <v>70</v>
      </c>
      <c r="J39" s="8">
        <v>59646395164</v>
      </c>
      <c r="K39" s="8">
        <v>0</v>
      </c>
      <c r="L39" s="8">
        <v>0</v>
      </c>
      <c r="M39" s="8">
        <v>59646395164</v>
      </c>
      <c r="N39" s="8">
        <v>0</v>
      </c>
      <c r="O39" s="11">
        <f t="shared" si="2"/>
        <v>59646395164</v>
      </c>
    </row>
    <row r="40" spans="1:15" ht="50.1" customHeight="1" thickTop="1" thickBot="1">
      <c r="A40" s="6" t="s">
        <v>50</v>
      </c>
      <c r="B40" s="6" t="s">
        <v>57</v>
      </c>
      <c r="C40" s="6" t="s">
        <v>52</v>
      </c>
      <c r="D40" s="6" t="s">
        <v>71</v>
      </c>
      <c r="E40" s="6" t="s">
        <v>72</v>
      </c>
      <c r="F40" s="6" t="s">
        <v>11</v>
      </c>
      <c r="G40" s="6" t="s">
        <v>12</v>
      </c>
      <c r="H40" s="6" t="s">
        <v>13</v>
      </c>
      <c r="I40" s="7" t="s">
        <v>73</v>
      </c>
      <c r="J40" s="8">
        <v>2733955712</v>
      </c>
      <c r="K40" s="8">
        <v>0</v>
      </c>
      <c r="L40" s="8">
        <v>0</v>
      </c>
      <c r="M40" s="8">
        <v>2733955712</v>
      </c>
      <c r="N40" s="8">
        <v>0</v>
      </c>
      <c r="O40" s="11">
        <f t="shared" si="2"/>
        <v>2733955712</v>
      </c>
    </row>
    <row r="41" spans="1:15" ht="64.5" customHeight="1" thickTop="1" thickBot="1">
      <c r="A41" s="6" t="s">
        <v>50</v>
      </c>
      <c r="B41" s="6" t="s">
        <v>74</v>
      </c>
      <c r="C41" s="6" t="s">
        <v>52</v>
      </c>
      <c r="D41" s="6" t="s">
        <v>75</v>
      </c>
      <c r="E41" s="6" t="s">
        <v>62</v>
      </c>
      <c r="F41" s="6" t="s">
        <v>11</v>
      </c>
      <c r="G41" s="6" t="s">
        <v>12</v>
      </c>
      <c r="H41" s="6" t="s">
        <v>13</v>
      </c>
      <c r="I41" s="7" t="s">
        <v>63</v>
      </c>
      <c r="J41" s="8">
        <v>152422406</v>
      </c>
      <c r="K41" s="8">
        <v>0</v>
      </c>
      <c r="L41" s="8">
        <v>0</v>
      </c>
      <c r="M41" s="8">
        <v>152422406</v>
      </c>
      <c r="N41" s="8">
        <v>0</v>
      </c>
      <c r="O41" s="11">
        <f t="shared" si="2"/>
        <v>152422406</v>
      </c>
    </row>
    <row r="42" spans="1:15" ht="50.1" customHeight="1" thickTop="1" thickBot="1">
      <c r="A42" s="6" t="s">
        <v>50</v>
      </c>
      <c r="B42" s="6" t="s">
        <v>76</v>
      </c>
      <c r="C42" s="6" t="s">
        <v>52</v>
      </c>
      <c r="D42" s="6" t="s">
        <v>77</v>
      </c>
      <c r="E42" s="6" t="s">
        <v>78</v>
      </c>
      <c r="F42" s="6" t="s">
        <v>11</v>
      </c>
      <c r="G42" s="6" t="s">
        <v>12</v>
      </c>
      <c r="H42" s="6" t="s">
        <v>13</v>
      </c>
      <c r="I42" s="7" t="s">
        <v>79</v>
      </c>
      <c r="J42" s="8">
        <v>4911388626</v>
      </c>
      <c r="K42" s="8">
        <v>0</v>
      </c>
      <c r="L42" s="8">
        <v>0</v>
      </c>
      <c r="M42" s="8">
        <v>4911388626</v>
      </c>
      <c r="N42" s="8">
        <v>0</v>
      </c>
      <c r="O42" s="11">
        <f t="shared" si="2"/>
        <v>4911388626</v>
      </c>
    </row>
    <row r="43" spans="1:15" ht="50.1" customHeight="1" thickTop="1" thickBot="1">
      <c r="A43" s="6" t="s">
        <v>50</v>
      </c>
      <c r="B43" s="6" t="s">
        <v>76</v>
      </c>
      <c r="C43" s="6" t="s">
        <v>52</v>
      </c>
      <c r="D43" s="6" t="s">
        <v>75</v>
      </c>
      <c r="E43" s="6" t="s">
        <v>80</v>
      </c>
      <c r="F43" s="6" t="s">
        <v>11</v>
      </c>
      <c r="G43" s="6" t="s">
        <v>12</v>
      </c>
      <c r="H43" s="6" t="s">
        <v>13</v>
      </c>
      <c r="I43" s="7" t="s">
        <v>81</v>
      </c>
      <c r="J43" s="8">
        <v>2879089884</v>
      </c>
      <c r="K43" s="8">
        <v>0</v>
      </c>
      <c r="L43" s="8">
        <v>0</v>
      </c>
      <c r="M43" s="8">
        <v>2879089884</v>
      </c>
      <c r="N43" s="8">
        <v>0</v>
      </c>
      <c r="O43" s="11">
        <f t="shared" si="2"/>
        <v>2879089884</v>
      </c>
    </row>
    <row r="44" spans="1:15" ht="59.25" customHeight="1" thickTop="1" thickBot="1">
      <c r="A44" s="6" t="s">
        <v>50</v>
      </c>
      <c r="B44" s="6" t="s">
        <v>76</v>
      </c>
      <c r="C44" s="6" t="s">
        <v>52</v>
      </c>
      <c r="D44" s="6" t="s">
        <v>82</v>
      </c>
      <c r="E44" s="6" t="s">
        <v>80</v>
      </c>
      <c r="F44" s="6" t="s">
        <v>11</v>
      </c>
      <c r="G44" s="6" t="s">
        <v>12</v>
      </c>
      <c r="H44" s="6" t="s">
        <v>13</v>
      </c>
      <c r="I44" s="7" t="s">
        <v>81</v>
      </c>
      <c r="J44" s="8">
        <v>381056014</v>
      </c>
      <c r="K44" s="8">
        <v>0</v>
      </c>
      <c r="L44" s="8">
        <v>0</v>
      </c>
      <c r="M44" s="8">
        <v>381056014</v>
      </c>
      <c r="N44" s="8">
        <v>0</v>
      </c>
      <c r="O44" s="11">
        <f t="shared" si="2"/>
        <v>381056014</v>
      </c>
    </row>
    <row r="45" spans="1:15" ht="35.25" customHeight="1" thickTop="1" thickBot="1">
      <c r="A45" s="6"/>
      <c r="B45" s="6"/>
      <c r="C45" s="6"/>
      <c r="D45" s="6"/>
      <c r="E45" s="6"/>
      <c r="F45" s="6"/>
      <c r="G45" s="6"/>
      <c r="H45" s="6"/>
      <c r="I45" s="7" t="s">
        <v>89</v>
      </c>
      <c r="J45" s="8">
        <f>+J8+J32</f>
        <v>915102115350</v>
      </c>
      <c r="K45" s="8">
        <f t="shared" ref="K45:N45" si="7">+K8+K32</f>
        <v>55500000000</v>
      </c>
      <c r="L45" s="8">
        <f t="shared" si="7"/>
        <v>0</v>
      </c>
      <c r="M45" s="8">
        <f t="shared" si="7"/>
        <v>970602115350</v>
      </c>
      <c r="N45" s="8">
        <f t="shared" si="7"/>
        <v>50000000000</v>
      </c>
      <c r="O45" s="11">
        <f t="shared" si="2"/>
        <v>920602115350</v>
      </c>
    </row>
    <row r="46" spans="1:15" ht="15.75" thickTop="1">
      <c r="A46" s="12" t="s">
        <v>92</v>
      </c>
      <c r="B46" s="12"/>
      <c r="C46" s="12"/>
      <c r="D46" s="12"/>
      <c r="E46" s="12"/>
      <c r="F46" s="12"/>
      <c r="G46" s="13"/>
      <c r="H46" s="13"/>
      <c r="I46" s="13"/>
      <c r="J46" s="13"/>
      <c r="K46" s="13"/>
      <c r="L46" s="13"/>
      <c r="M46" s="13"/>
      <c r="N46" s="14"/>
      <c r="O46" s="14"/>
    </row>
    <row r="47" spans="1:15" ht="15" customHeight="1">
      <c r="A47" s="12" t="s">
        <v>93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4"/>
      <c r="O47" s="14"/>
    </row>
    <row r="48" spans="1:15" ht="12.75" customHeight="1">
      <c r="A48" s="12" t="s">
        <v>94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4"/>
      <c r="O48" s="14"/>
    </row>
    <row r="49" spans="1:15" ht="12.75" customHeight="1">
      <c r="A49" s="12" t="s">
        <v>95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4"/>
      <c r="O49" s="14"/>
    </row>
    <row r="50" spans="1:15" ht="35.1" customHeight="1"/>
    <row r="51" spans="1:15" ht="35.1" customHeight="1"/>
    <row r="52" spans="1:15" ht="35.1" customHeight="1"/>
    <row r="53" spans="1:15" ht="35.1" customHeight="1"/>
    <row r="54" spans="1:15" ht="35.1" customHeight="1"/>
    <row r="55" spans="1:15" ht="35.1" customHeight="1"/>
    <row r="56" spans="1:15" ht="35.1" customHeight="1"/>
    <row r="57" spans="1:15" ht="35.1" customHeight="1"/>
    <row r="58" spans="1:15" ht="35.1" customHeight="1"/>
    <row r="59" spans="1:15" ht="35.1" customHeight="1"/>
    <row r="60" spans="1:15" ht="35.1" customHeight="1"/>
    <row r="61" spans="1:15" ht="35.1" customHeight="1"/>
    <row r="62" spans="1:15" ht="35.1" customHeight="1"/>
    <row r="63" spans="1:15" ht="35.1" customHeight="1"/>
    <row r="64" spans="1:15" ht="35.1" customHeight="1"/>
    <row r="65" ht="35.1" customHeight="1"/>
    <row r="66" ht="35.1" customHeight="1"/>
  </sheetData>
  <mergeCells count="4">
    <mergeCell ref="A3:O3"/>
    <mergeCell ref="A4:O4"/>
    <mergeCell ref="A5:O5"/>
    <mergeCell ref="L6:O6"/>
  </mergeCells>
  <printOptions horizontalCentered="1"/>
  <pageMargins left="0.39370078740157483" right="0" top="0.78740157480314965" bottom="0.78740157480314965" header="0.78740157480314965" footer="0.78740157480314965"/>
  <pageSetup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2024-03-14T14:31:07Z</cp:lastPrinted>
  <dcterms:created xsi:type="dcterms:W3CDTF">2024-03-01T12:57:38Z</dcterms:created>
  <dcterms:modified xsi:type="dcterms:W3CDTF">2024-03-14T14:31:39Z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