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GESTION GENERAL " sheetId="1" r:id="rId1"/>
  </sheets>
  <definedNames>
    <definedName name="_xlnm.Print_Titles" localSheetId="0">'GESTION GENERAL '!$9:$9</definedName>
  </definedNames>
  <calcPr calcId="152511"/>
</workbook>
</file>

<file path=xl/calcChain.xml><?xml version="1.0" encoding="utf-8"?>
<calcChain xmlns="http://schemas.openxmlformats.org/spreadsheetml/2006/main">
  <c r="M33" i="1" l="1"/>
  <c r="L33" i="1"/>
  <c r="K33" i="1"/>
  <c r="J33" i="1"/>
  <c r="M31" i="1"/>
  <c r="L31" i="1"/>
  <c r="K31" i="1"/>
  <c r="J31" i="1"/>
  <c r="M28" i="1"/>
  <c r="L28" i="1"/>
  <c r="K28" i="1"/>
  <c r="J28" i="1"/>
  <c r="M17" i="1"/>
  <c r="L17" i="1"/>
  <c r="K17" i="1"/>
  <c r="J17" i="1"/>
  <c r="M15" i="1"/>
  <c r="L15" i="1"/>
  <c r="K15" i="1"/>
  <c r="J15" i="1"/>
  <c r="M11" i="1"/>
  <c r="L11" i="1"/>
  <c r="K11" i="1"/>
  <c r="J11" i="1"/>
  <c r="M10" i="1" l="1"/>
  <c r="M52" i="1" s="1"/>
  <c r="J10" i="1"/>
  <c r="J52" i="1" s="1"/>
  <c r="K10" i="1"/>
  <c r="K52" i="1" s="1"/>
  <c r="L10" i="1"/>
  <c r="L52" i="1" s="1"/>
</calcChain>
</file>

<file path=xl/sharedStrings.xml><?xml version="1.0" encoding="utf-8"?>
<sst xmlns="http://schemas.openxmlformats.org/spreadsheetml/2006/main" count="328" uniqueCount="106">
  <si>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</si>
  <si>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</si>
  <si>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</si>
  <si>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</si>
  <si>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</si>
  <si>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</si>
  <si>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</si>
  <si>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</si>
  <si>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</si>
  <si>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</si>
  <si>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</si>
  <si>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</si>
  <si>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</si>
  <si>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</si>
  <si>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</si>
  <si>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</si>
  <si>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</si>
  <si>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</si>
  <si>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</si>
  <si>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</si>
  <si>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</si>
  <si>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</si>
  <si>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</si>
  <si>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</si>
  <si>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</si>
  <si>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</si>
  <si>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</si>
  <si>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</si>
  <si>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</si>
  <si>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</si>
  <si>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</si>
  <si>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</si>
  <si>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</si>
  <si>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</si>
  <si>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</si>
  <si>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</si>
  <si>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</si>
  <si>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</si>
  <si>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</si>
  <si>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</si>
  <si>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</si>
  <si>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</si>
  <si>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</si>
  <si>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</si>
  <si>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</si>
  <si>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</si>
  <si>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</si>
  <si>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</si>
  <si>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</si>
  <si>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</si>
  <si>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</si>
  <si>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</si>
  <si>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</si>
  <si>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</si>
  <si>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</si>
  <si>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</si>
  <si>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</si>
  <si>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</si>
  <si>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</si>
  <si>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</si>
  <si>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</si>
  <si>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</si>
  <si>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</si>
  <si>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</si>
  <si>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</si>
  <si>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</si>
  <si>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</si>
  <si>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</si>
  <si>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</si>
  <si>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</si>
  <si>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</si>
  <si>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</si>
  <si>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</si>
  <si>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</si>
  <si>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</si>
  <si>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</si>
  <si>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</si>
  <si>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</si>
  <si>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</si>
  <si>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</si>
  <si>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</si>
  <si>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</si>
  <si>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</si>
  <si>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</si>
  <si>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</si>
  <si>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</si>
  <si>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</si>
  <si>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TRANSFERENCIAS CORRIENTES</t>
  </si>
  <si>
    <t>GASTOS POR TRIBUTOS, MULTAS, SANCIONES E INTERESES DE MORA</t>
  </si>
  <si>
    <t>SERVICIO DE LA DEUDA PUBLICA</t>
  </si>
  <si>
    <t xml:space="preserve">GASTOS DE INVERSION </t>
  </si>
  <si>
    <t>TOTAL PRESPTO A+B+C</t>
  </si>
  <si>
    <t>MINISTERIO DE COMERCIO INDUSTRIA Y TURISMO</t>
  </si>
  <si>
    <t xml:space="preserve">UNIDAD EJECUTORA 350101-000 GESTION GENERAL </t>
  </si>
  <si>
    <t xml:space="preserve">Fuente de Información: SIIF Nación </t>
  </si>
  <si>
    <r>
      <rPr>
        <b/>
        <sz val="8"/>
        <color rgb="FF201F1E"/>
        <rFont val="Arial"/>
        <family val="2"/>
      </rPr>
      <t>Nota 4</t>
    </r>
    <r>
      <rPr>
        <sz val="8"/>
        <color rgb="FF201F1E"/>
        <rFont val="Arial"/>
        <family val="2"/>
      </rPr>
      <t>:Resolución No.0568 de mayo de 2023 Por la cual se efectúa un traslado en el presupuesto de funcionamiento de la Sección 3501 Ministerio de Comercio, Industria y Turismo, Unidad Ejecutora 3501-01 Gestión General en la vigencia fiscal de 2023.($2.503.400)</t>
    </r>
  </si>
  <si>
    <r>
      <rPr>
        <b/>
        <sz val="8"/>
        <color rgb="FF201F1E"/>
        <rFont val="Arial"/>
        <family val="2"/>
      </rPr>
      <t>Nota 5</t>
    </r>
    <r>
      <rPr>
        <sz val="8"/>
        <color rgb="FF201F1E"/>
        <rFont val="Arial"/>
        <family val="2"/>
      </rPr>
      <t>: Resolución No. 0569 de mayo de 2023 Por la cual se efectúa un traslado en el presupuesto de funcionamiento de la Sección 3501 Ministerio de Comercio, Industria y Turismo, Unidad Ejecutora 3501-01 Gestión General en la vigencia fiscal de 2023.($732.522.520)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</si>
  <si>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Resolución No. 0570 del 07 de Marzo de 2023 " Por la cual se efectúa una distribución en el Presupuesrto de Gastos de Funcionamiento del Ministerio de Hacienda y Crédito Público para la vigencia fiscal de 2023"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</si>
  <si>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</si>
  <si>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</si>
  <si>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t>APR. INICIAL ($)</t>
  </si>
  <si>
    <t>APR. ADICIONADA ($)</t>
  </si>
  <si>
    <t>APR. REDUCIDA($)</t>
  </si>
  <si>
    <t>APR. VIGENTE($)</t>
  </si>
  <si>
    <t>PRESUPUESTO APROBADO CON CORTE AL 31 DE MAYO DE 2023</t>
  </si>
  <si>
    <t>FECHA DE GENERACIÓN: JUNIO 01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</si>
</sst>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11"/>
      <name val="Calibri"/>
      <family val="2"/>
    </font>
    <font>
      <sz val="8"/>
      <color theme="0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sz val="8"/>
      <color rgb="FF201F1E"/>
      <name val="Arial"/>
      <family val="2"/>
    </font>
    <font>
      <b/>
      <sz val="8"/>
      <color rgb="FF201F1E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5">
    <xf numFmtId="0" fontId="1" fillId="0" borderId="0" xfId="0" applyFont="1" applyFill="1" applyBorder="1"/>
    <xf numFmtId="0" fontId="3" fillId="0" borderId="0" xfId="0" applyFont="1" applyFill="1" applyBorder="1"/>
    <xf numFmtId="1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5" fillId="2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 readingOrder="1"/>
    </xf>
    <xf numFmtId="0" fontId="13" fillId="3" borderId="1" xfId="0" applyNumberFormat="1" applyFont="1" applyFill="1" applyBorder="1" applyAlignment="1">
      <alignment horizontal="left" vertical="center" wrapText="1" readingOrder="1"/>
    </xf>
    <xf numFmtId="7" fontId="13" fillId="3" borderId="1" xfId="0" applyNumberFormat="1" applyFont="1" applyFill="1" applyBorder="1" applyAlignment="1">
      <alignment horizontal="right" vertical="center" wrapText="1" readingOrder="1"/>
    </xf>
    <xf numFmtId="164" fontId="13" fillId="3" borderId="1" xfId="0" applyNumberFormat="1" applyFont="1" applyFill="1" applyBorder="1" applyAlignment="1">
      <alignment horizontal="right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5</xdr:col>
      <xdr:colOff>495299</xdr:colOff>
      <xdr:row>3</xdr:row>
      <xdr:rowOff>57150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2057399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304800</xdr:colOff>
      <xdr:row>0</xdr:row>
      <xdr:rowOff>47625</xdr:rowOff>
    </xdr:from>
    <xdr:to>
      <xdr:col>12</xdr:col>
      <xdr:colOff>819150</xdr:colOff>
      <xdr:row>2</xdr:row>
      <xdr:rowOff>180147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47625"/>
          <a:ext cx="1771650" cy="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8"/>
  <sheetViews>
    <sheetView showGridLines="0" tabSelected="1" workbookViewId="0">
      <selection activeCell="A6" sqref="A6:M6"/>
    </sheetView>
  </sheetViews>
  <sheetFormatPr baseColWidth="10" defaultRowHeight="15" x14ac:dyDescent="0.25"/>
  <cols>
    <col min="1" max="5" width="5.42578125" customWidth="1"/>
    <col min="6" max="6" width="8" customWidth="1"/>
    <col min="7" max="7" width="5.28515625" customWidth="1"/>
    <col min="8" max="8" width="7" customWidth="1"/>
    <col min="9" max="9" width="34.28515625" customWidth="1"/>
    <col min="10" max="13" width="18.85546875" customWidth="1"/>
  </cols>
  <sheetData>
    <row r="1" spans="1:19" ht="15.75" x14ac:dyDescent="0.2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"/>
      <c r="O1" s="1"/>
      <c r="P1" s="1"/>
      <c r="Q1" s="1"/>
      <c r="R1" s="1"/>
      <c r="S1" s="1"/>
    </row>
    <row r="2" spans="1:19" ht="15.75" x14ac:dyDescent="0.2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"/>
      <c r="O2" s="1"/>
      <c r="P2" s="1"/>
      <c r="Q2" s="1"/>
      <c r="R2" s="1"/>
      <c r="S2" s="1"/>
    </row>
    <row r="3" spans="1:19" ht="15.75" x14ac:dyDescent="0.25">
      <c r="A3" s="16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"/>
      <c r="O3" s="1"/>
      <c r="P3" s="1"/>
      <c r="Q3" s="1"/>
      <c r="R3" s="1"/>
      <c r="S3" s="1"/>
    </row>
    <row r="4" spans="1:19" ht="15.75" x14ac:dyDescent="0.2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"/>
      <c r="O4" s="1"/>
      <c r="P4" s="1"/>
      <c r="Q4" s="1"/>
      <c r="R4" s="1"/>
      <c r="S4" s="1"/>
    </row>
    <row r="5" spans="1:19" ht="13.5" customHeight="1" x14ac:dyDescent="0.25">
      <c r="A5" s="21" t="s">
        <v>92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1"/>
      <c r="O5" s="1"/>
      <c r="P5" s="1"/>
      <c r="Q5" s="1"/>
      <c r="R5" s="1"/>
      <c r="S5" s="1"/>
    </row>
    <row r="6" spans="1:19" ht="18" customHeight="1" x14ac:dyDescent="0.25">
      <c r="A6" s="21" t="s">
        <v>104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1"/>
      <c r="O6" s="1"/>
      <c r="P6" s="1"/>
      <c r="Q6" s="1"/>
      <c r="R6" s="1"/>
      <c r="S6" s="1"/>
    </row>
    <row r="7" spans="1:19" ht="12.75" customHeight="1" x14ac:dyDescent="0.25">
      <c r="A7" s="21" t="s">
        <v>93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1"/>
      <c r="O7" s="1"/>
      <c r="P7" s="1"/>
      <c r="Q7" s="1"/>
      <c r="R7" s="1"/>
      <c r="S7" s="1"/>
    </row>
    <row r="8" spans="1:19" ht="18.75" customHeight="1" thickBot="1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24" t="s">
        <v>105</v>
      </c>
      <c r="L8" s="24"/>
      <c r="M8" s="24"/>
      <c r="N8" s="1"/>
      <c r="O8" s="1"/>
      <c r="P8" s="1"/>
      <c r="Q8" s="1"/>
      <c r="R8" s="1"/>
      <c r="S8" s="1"/>
    </row>
    <row r="9" spans="1:19" ht="37.5" customHeight="1" thickTop="1" thickBot="1" x14ac:dyDescent="0.3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100</v>
      </c>
      <c r="K9" s="6" t="s">
        <v>101</v>
      </c>
      <c r="L9" s="6" t="s">
        <v>102</v>
      </c>
      <c r="M9" s="6" t="s">
        <v>103</v>
      </c>
      <c r="N9" s="1"/>
      <c r="O9" s="1"/>
      <c r="P9" s="1"/>
      <c r="Q9" s="1"/>
      <c r="R9" s="1"/>
      <c r="S9" s="1"/>
    </row>
    <row r="10" spans="1:19" ht="35.1" customHeight="1" thickTop="1" thickBot="1" x14ac:dyDescent="0.3">
      <c r="A10" s="12" t="s">
        <v>9</v>
      </c>
      <c r="B10" s="12"/>
      <c r="C10" s="12"/>
      <c r="D10" s="12"/>
      <c r="E10" s="12"/>
      <c r="F10" s="12"/>
      <c r="G10" s="12"/>
      <c r="H10" s="12"/>
      <c r="I10" s="13" t="s">
        <v>85</v>
      </c>
      <c r="J10" s="14">
        <f>+J11+J15+J17+J28</f>
        <v>392430208000</v>
      </c>
      <c r="K10" s="14">
        <f t="shared" ref="K10:M10" si="0">+K11+K15+K17+K28</f>
        <v>11735025920</v>
      </c>
      <c r="L10" s="14">
        <f t="shared" si="0"/>
        <v>735025920</v>
      </c>
      <c r="M10" s="14">
        <f t="shared" si="0"/>
        <v>403430208000</v>
      </c>
      <c r="N10" s="2"/>
      <c r="O10" s="1"/>
      <c r="P10" s="1"/>
      <c r="Q10" s="1"/>
      <c r="R10" s="1"/>
      <c r="S10" s="1"/>
    </row>
    <row r="11" spans="1:19" ht="35.1" customHeight="1" thickTop="1" thickBot="1" x14ac:dyDescent="0.3">
      <c r="A11" s="12" t="s">
        <v>9</v>
      </c>
      <c r="B11" s="12" t="s">
        <v>10</v>
      </c>
      <c r="C11" s="12"/>
      <c r="D11" s="12"/>
      <c r="E11" s="12"/>
      <c r="F11" s="12"/>
      <c r="G11" s="12"/>
      <c r="H11" s="12"/>
      <c r="I11" s="13" t="s">
        <v>84</v>
      </c>
      <c r="J11" s="15">
        <f>SUM(J12:J14)</f>
        <v>46186259000</v>
      </c>
      <c r="K11" s="15">
        <f t="shared" ref="K11:M11" si="1">SUM(K12:K14)</f>
        <v>0</v>
      </c>
      <c r="L11" s="15">
        <f t="shared" si="1"/>
        <v>0</v>
      </c>
      <c r="M11" s="15">
        <f t="shared" si="1"/>
        <v>46186259000</v>
      </c>
      <c r="N11" s="2"/>
      <c r="O11" s="1"/>
      <c r="P11" s="1"/>
      <c r="Q11" s="1"/>
      <c r="R11" s="1"/>
      <c r="S11" s="1"/>
    </row>
    <row r="12" spans="1:19" ht="35.1" customHeight="1" thickTop="1" thickBot="1" x14ac:dyDescent="0.3">
      <c r="A12" s="7" t="s">
        <v>9</v>
      </c>
      <c r="B12" s="7" t="s">
        <v>10</v>
      </c>
      <c r="C12" s="7" t="s">
        <v>10</v>
      </c>
      <c r="D12" s="7" t="s">
        <v>10</v>
      </c>
      <c r="E12" s="7"/>
      <c r="F12" s="7" t="s">
        <v>11</v>
      </c>
      <c r="G12" s="7" t="s">
        <v>12</v>
      </c>
      <c r="H12" s="7" t="s">
        <v>13</v>
      </c>
      <c r="I12" s="8" t="s">
        <v>14</v>
      </c>
      <c r="J12" s="9">
        <v>26059688000</v>
      </c>
      <c r="K12" s="9">
        <v>0</v>
      </c>
      <c r="L12" s="9">
        <v>0</v>
      </c>
      <c r="M12" s="9">
        <v>26059688000</v>
      </c>
      <c r="N12" s="2"/>
      <c r="O12" s="1"/>
      <c r="P12" s="1"/>
      <c r="Q12" s="1"/>
      <c r="R12" s="1"/>
      <c r="S12" s="1"/>
    </row>
    <row r="13" spans="1:19" ht="35.1" customHeight="1" thickTop="1" thickBot="1" x14ac:dyDescent="0.3">
      <c r="A13" s="7" t="s">
        <v>9</v>
      </c>
      <c r="B13" s="7" t="s">
        <v>10</v>
      </c>
      <c r="C13" s="7" t="s">
        <v>10</v>
      </c>
      <c r="D13" s="7" t="s">
        <v>15</v>
      </c>
      <c r="E13" s="7"/>
      <c r="F13" s="7" t="s">
        <v>11</v>
      </c>
      <c r="G13" s="7" t="s">
        <v>12</v>
      </c>
      <c r="H13" s="7" t="s">
        <v>13</v>
      </c>
      <c r="I13" s="8" t="s">
        <v>16</v>
      </c>
      <c r="J13" s="9">
        <v>9164371000</v>
      </c>
      <c r="K13" s="9">
        <v>0</v>
      </c>
      <c r="L13" s="9">
        <v>0</v>
      </c>
      <c r="M13" s="9">
        <v>9164371000</v>
      </c>
      <c r="N13" s="2"/>
      <c r="O13" s="1"/>
      <c r="P13" s="1"/>
      <c r="Q13" s="1"/>
      <c r="R13" s="1"/>
      <c r="S13" s="1"/>
    </row>
    <row r="14" spans="1:19" ht="35.1" customHeight="1" thickTop="1" thickBot="1" x14ac:dyDescent="0.3">
      <c r="A14" s="7" t="s">
        <v>9</v>
      </c>
      <c r="B14" s="7" t="s">
        <v>10</v>
      </c>
      <c r="C14" s="7" t="s">
        <v>10</v>
      </c>
      <c r="D14" s="7" t="s">
        <v>17</v>
      </c>
      <c r="E14" s="7"/>
      <c r="F14" s="7" t="s">
        <v>11</v>
      </c>
      <c r="G14" s="7" t="s">
        <v>12</v>
      </c>
      <c r="H14" s="7" t="s">
        <v>13</v>
      </c>
      <c r="I14" s="8" t="s">
        <v>18</v>
      </c>
      <c r="J14" s="9">
        <v>10962200000</v>
      </c>
      <c r="K14" s="9">
        <v>0</v>
      </c>
      <c r="L14" s="9">
        <v>0</v>
      </c>
      <c r="M14" s="9">
        <v>10962200000</v>
      </c>
      <c r="N14" s="2"/>
      <c r="O14" s="1"/>
      <c r="P14" s="1"/>
      <c r="Q14" s="1"/>
      <c r="R14" s="1"/>
      <c r="S14" s="1"/>
    </row>
    <row r="15" spans="1:19" ht="35.1" customHeight="1" thickTop="1" thickBot="1" x14ac:dyDescent="0.3">
      <c r="A15" s="12" t="s">
        <v>9</v>
      </c>
      <c r="B15" s="12" t="s">
        <v>15</v>
      </c>
      <c r="C15" s="12"/>
      <c r="D15" s="12"/>
      <c r="E15" s="12"/>
      <c r="F15" s="12"/>
      <c r="G15" s="12"/>
      <c r="H15" s="12"/>
      <c r="I15" s="13" t="s">
        <v>86</v>
      </c>
      <c r="J15" s="15">
        <f>+J16</f>
        <v>20516237000</v>
      </c>
      <c r="K15" s="15">
        <f t="shared" ref="K15:M15" si="2">+K16</f>
        <v>0</v>
      </c>
      <c r="L15" s="15">
        <f t="shared" si="2"/>
        <v>732522520</v>
      </c>
      <c r="M15" s="15">
        <f t="shared" si="2"/>
        <v>19783714480</v>
      </c>
      <c r="N15" s="2"/>
      <c r="O15" s="1"/>
      <c r="P15" s="1"/>
      <c r="Q15" s="1"/>
      <c r="R15" s="1"/>
      <c r="S15" s="1"/>
    </row>
    <row r="16" spans="1:19" ht="35.1" customHeight="1" thickTop="1" thickBot="1" x14ac:dyDescent="0.3">
      <c r="A16" s="7" t="s">
        <v>9</v>
      </c>
      <c r="B16" s="7" t="s">
        <v>15</v>
      </c>
      <c r="C16" s="7"/>
      <c r="D16" s="7"/>
      <c r="E16" s="7"/>
      <c r="F16" s="7" t="s">
        <v>11</v>
      </c>
      <c r="G16" s="7" t="s">
        <v>12</v>
      </c>
      <c r="H16" s="7" t="s">
        <v>13</v>
      </c>
      <c r="I16" s="8" t="s">
        <v>19</v>
      </c>
      <c r="J16" s="9">
        <v>20516237000</v>
      </c>
      <c r="K16" s="9">
        <v>0</v>
      </c>
      <c r="L16" s="9">
        <v>732522520</v>
      </c>
      <c r="M16" s="9">
        <v>19783714480</v>
      </c>
      <c r="N16" s="2"/>
      <c r="O16" s="1"/>
      <c r="P16" s="1"/>
      <c r="Q16" s="1"/>
      <c r="R16" s="1"/>
      <c r="S16" s="1"/>
    </row>
    <row r="17" spans="1:19" ht="35.1" customHeight="1" thickTop="1" thickBot="1" x14ac:dyDescent="0.3">
      <c r="A17" s="12" t="s">
        <v>9</v>
      </c>
      <c r="B17" s="12" t="s">
        <v>17</v>
      </c>
      <c r="C17" s="12"/>
      <c r="D17" s="12"/>
      <c r="E17" s="12"/>
      <c r="F17" s="12"/>
      <c r="G17" s="12"/>
      <c r="H17" s="12"/>
      <c r="I17" s="13" t="s">
        <v>87</v>
      </c>
      <c r="J17" s="15">
        <f>SUM(J18:J27)</f>
        <v>310175482000</v>
      </c>
      <c r="K17" s="15">
        <f t="shared" ref="K17:M17" si="3">SUM(K18:K27)</f>
        <v>11002503400</v>
      </c>
      <c r="L17" s="15">
        <f t="shared" si="3"/>
        <v>2503400</v>
      </c>
      <c r="M17" s="15">
        <f t="shared" si="3"/>
        <v>321175482000</v>
      </c>
      <c r="N17" s="2"/>
      <c r="O17" s="1"/>
      <c r="P17" s="1"/>
      <c r="Q17" s="1"/>
      <c r="R17" s="1"/>
      <c r="S17" s="1"/>
    </row>
    <row r="18" spans="1:19" ht="49.5" customHeight="1" thickTop="1" thickBot="1" x14ac:dyDescent="0.3">
      <c r="A18" s="7" t="s">
        <v>9</v>
      </c>
      <c r="B18" s="7" t="s">
        <v>17</v>
      </c>
      <c r="C18" s="7" t="s">
        <v>10</v>
      </c>
      <c r="D18" s="7" t="s">
        <v>10</v>
      </c>
      <c r="E18" s="7" t="s">
        <v>20</v>
      </c>
      <c r="F18" s="7" t="s">
        <v>11</v>
      </c>
      <c r="G18" s="7" t="s">
        <v>12</v>
      </c>
      <c r="H18" s="7" t="s">
        <v>13</v>
      </c>
      <c r="I18" s="8" t="s">
        <v>21</v>
      </c>
      <c r="J18" s="9">
        <v>158651899000</v>
      </c>
      <c r="K18" s="9">
        <v>0</v>
      </c>
      <c r="L18" s="9">
        <v>0</v>
      </c>
      <c r="M18" s="9">
        <v>158651899000</v>
      </c>
      <c r="N18" s="2"/>
      <c r="O18" s="1"/>
      <c r="P18" s="1"/>
      <c r="Q18" s="1"/>
      <c r="R18" s="1"/>
      <c r="S18" s="1"/>
    </row>
    <row r="19" spans="1:19" ht="35.1" customHeight="1" thickTop="1" thickBot="1" x14ac:dyDescent="0.3">
      <c r="A19" s="7" t="s">
        <v>9</v>
      </c>
      <c r="B19" s="7" t="s">
        <v>17</v>
      </c>
      <c r="C19" s="7" t="s">
        <v>15</v>
      </c>
      <c r="D19" s="7" t="s">
        <v>15</v>
      </c>
      <c r="E19" s="7"/>
      <c r="F19" s="7" t="s">
        <v>11</v>
      </c>
      <c r="G19" s="7" t="s">
        <v>12</v>
      </c>
      <c r="H19" s="7" t="s">
        <v>13</v>
      </c>
      <c r="I19" s="8" t="s">
        <v>22</v>
      </c>
      <c r="J19" s="9">
        <v>10795890000</v>
      </c>
      <c r="K19" s="9">
        <v>0</v>
      </c>
      <c r="L19" s="9">
        <v>0</v>
      </c>
      <c r="M19" s="9">
        <v>10795890000</v>
      </c>
      <c r="N19" s="2"/>
      <c r="O19" s="1"/>
      <c r="P19" s="1"/>
      <c r="Q19" s="1"/>
      <c r="R19" s="1"/>
      <c r="S19" s="1"/>
    </row>
    <row r="20" spans="1:19" ht="35.1" customHeight="1" thickTop="1" thickBot="1" x14ac:dyDescent="0.3">
      <c r="A20" s="7" t="s">
        <v>9</v>
      </c>
      <c r="B20" s="7" t="s">
        <v>17</v>
      </c>
      <c r="C20" s="7" t="s">
        <v>17</v>
      </c>
      <c r="D20" s="7" t="s">
        <v>23</v>
      </c>
      <c r="E20" s="7" t="s">
        <v>24</v>
      </c>
      <c r="F20" s="7" t="s">
        <v>11</v>
      </c>
      <c r="G20" s="7" t="s">
        <v>12</v>
      </c>
      <c r="H20" s="7" t="s">
        <v>13</v>
      </c>
      <c r="I20" s="8" t="s">
        <v>25</v>
      </c>
      <c r="J20" s="9">
        <v>68305138000</v>
      </c>
      <c r="K20" s="9">
        <v>11000000000</v>
      </c>
      <c r="L20" s="9">
        <v>0</v>
      </c>
      <c r="M20" s="9">
        <v>79305138000</v>
      </c>
      <c r="N20" s="2"/>
      <c r="O20" s="1"/>
      <c r="P20" s="1"/>
      <c r="Q20" s="1"/>
      <c r="R20" s="1"/>
      <c r="S20" s="1"/>
    </row>
    <row r="21" spans="1:19" ht="35.1" customHeight="1" thickTop="1" thickBot="1" x14ac:dyDescent="0.3">
      <c r="A21" s="7" t="s">
        <v>9</v>
      </c>
      <c r="B21" s="7" t="s">
        <v>17</v>
      </c>
      <c r="C21" s="7" t="s">
        <v>17</v>
      </c>
      <c r="D21" s="7" t="s">
        <v>23</v>
      </c>
      <c r="E21" s="7" t="s">
        <v>26</v>
      </c>
      <c r="F21" s="7" t="s">
        <v>11</v>
      </c>
      <c r="G21" s="7" t="s">
        <v>12</v>
      </c>
      <c r="H21" s="7" t="s">
        <v>13</v>
      </c>
      <c r="I21" s="8" t="s">
        <v>27</v>
      </c>
      <c r="J21" s="9">
        <v>9155767000</v>
      </c>
      <c r="K21" s="9">
        <v>0</v>
      </c>
      <c r="L21" s="9">
        <v>0</v>
      </c>
      <c r="M21" s="9">
        <v>9155767000</v>
      </c>
      <c r="N21" s="2"/>
      <c r="O21" s="1"/>
      <c r="P21" s="1"/>
      <c r="Q21" s="1"/>
      <c r="R21" s="1"/>
      <c r="S21" s="1"/>
    </row>
    <row r="22" spans="1:19" ht="35.1" customHeight="1" thickTop="1" thickBot="1" x14ac:dyDescent="0.3">
      <c r="A22" s="7" t="s">
        <v>9</v>
      </c>
      <c r="B22" s="7" t="s">
        <v>17</v>
      </c>
      <c r="C22" s="7" t="s">
        <v>23</v>
      </c>
      <c r="D22" s="7" t="s">
        <v>15</v>
      </c>
      <c r="E22" s="7" t="s">
        <v>28</v>
      </c>
      <c r="F22" s="7" t="s">
        <v>11</v>
      </c>
      <c r="G22" s="7" t="s">
        <v>12</v>
      </c>
      <c r="H22" s="7" t="s">
        <v>13</v>
      </c>
      <c r="I22" s="8" t="s">
        <v>29</v>
      </c>
      <c r="J22" s="9">
        <v>701975000</v>
      </c>
      <c r="K22" s="9">
        <v>0</v>
      </c>
      <c r="L22" s="9">
        <v>2503400</v>
      </c>
      <c r="M22" s="9">
        <v>699471600</v>
      </c>
      <c r="N22" s="2"/>
      <c r="O22" s="1"/>
      <c r="P22" s="1"/>
      <c r="Q22" s="1"/>
      <c r="R22" s="1"/>
      <c r="S22" s="1"/>
    </row>
    <row r="23" spans="1:19" ht="35.1" customHeight="1" thickTop="1" thickBot="1" x14ac:dyDescent="0.3">
      <c r="A23" s="7" t="s">
        <v>9</v>
      </c>
      <c r="B23" s="7" t="s">
        <v>17</v>
      </c>
      <c r="C23" s="7" t="s">
        <v>23</v>
      </c>
      <c r="D23" s="7" t="s">
        <v>15</v>
      </c>
      <c r="E23" s="7" t="s">
        <v>30</v>
      </c>
      <c r="F23" s="7" t="s">
        <v>11</v>
      </c>
      <c r="G23" s="7" t="s">
        <v>12</v>
      </c>
      <c r="H23" s="7" t="s">
        <v>13</v>
      </c>
      <c r="I23" s="8" t="s">
        <v>31</v>
      </c>
      <c r="J23" s="9">
        <v>2605720000</v>
      </c>
      <c r="K23" s="9">
        <v>0</v>
      </c>
      <c r="L23" s="9">
        <v>0</v>
      </c>
      <c r="M23" s="9">
        <v>2605720000</v>
      </c>
      <c r="N23" s="2"/>
      <c r="O23" s="1"/>
      <c r="P23" s="1"/>
      <c r="Q23" s="1"/>
      <c r="R23" s="1"/>
      <c r="S23" s="1"/>
    </row>
    <row r="24" spans="1:19" ht="35.1" customHeight="1" thickTop="1" thickBot="1" x14ac:dyDescent="0.3">
      <c r="A24" s="7" t="s">
        <v>9</v>
      </c>
      <c r="B24" s="7" t="s">
        <v>17</v>
      </c>
      <c r="C24" s="7" t="s">
        <v>23</v>
      </c>
      <c r="D24" s="7" t="s">
        <v>15</v>
      </c>
      <c r="E24" s="7" t="s">
        <v>32</v>
      </c>
      <c r="F24" s="7" t="s">
        <v>11</v>
      </c>
      <c r="G24" s="7" t="s">
        <v>12</v>
      </c>
      <c r="H24" s="7" t="s">
        <v>13</v>
      </c>
      <c r="I24" s="8" t="s">
        <v>33</v>
      </c>
      <c r="J24" s="9">
        <v>288793000</v>
      </c>
      <c r="K24" s="9">
        <v>0</v>
      </c>
      <c r="L24" s="9">
        <v>0</v>
      </c>
      <c r="M24" s="9">
        <v>288793000</v>
      </c>
      <c r="N24" s="2"/>
      <c r="O24" s="1"/>
      <c r="P24" s="1"/>
      <c r="Q24" s="1"/>
      <c r="R24" s="1"/>
      <c r="S24" s="1"/>
    </row>
    <row r="25" spans="1:19" ht="35.1" customHeight="1" thickTop="1" thickBot="1" x14ac:dyDescent="0.3">
      <c r="A25" s="7" t="s">
        <v>9</v>
      </c>
      <c r="B25" s="7" t="s">
        <v>17</v>
      </c>
      <c r="C25" s="7" t="s">
        <v>23</v>
      </c>
      <c r="D25" s="7" t="s">
        <v>15</v>
      </c>
      <c r="E25" s="7" t="s">
        <v>34</v>
      </c>
      <c r="F25" s="7" t="s">
        <v>11</v>
      </c>
      <c r="G25" s="7" t="s">
        <v>12</v>
      </c>
      <c r="H25" s="7" t="s">
        <v>13</v>
      </c>
      <c r="I25" s="8" t="s">
        <v>35</v>
      </c>
      <c r="J25" s="9">
        <v>1951000</v>
      </c>
      <c r="K25" s="9">
        <v>2503400</v>
      </c>
      <c r="L25" s="9">
        <v>0</v>
      </c>
      <c r="M25" s="9">
        <v>4454400</v>
      </c>
      <c r="N25" s="2"/>
      <c r="O25" s="1"/>
      <c r="P25" s="1"/>
      <c r="Q25" s="1"/>
      <c r="R25" s="1"/>
      <c r="S25" s="1"/>
    </row>
    <row r="26" spans="1:19" ht="35.1" customHeight="1" thickTop="1" thickBot="1" x14ac:dyDescent="0.3">
      <c r="A26" s="7" t="s">
        <v>9</v>
      </c>
      <c r="B26" s="7" t="s">
        <v>17</v>
      </c>
      <c r="C26" s="7" t="s">
        <v>23</v>
      </c>
      <c r="D26" s="7" t="s">
        <v>15</v>
      </c>
      <c r="E26" s="7" t="s">
        <v>36</v>
      </c>
      <c r="F26" s="7" t="s">
        <v>11</v>
      </c>
      <c r="G26" s="7" t="s">
        <v>12</v>
      </c>
      <c r="H26" s="7" t="s">
        <v>13</v>
      </c>
      <c r="I26" s="8" t="s">
        <v>37</v>
      </c>
      <c r="J26" s="9">
        <v>27856902000</v>
      </c>
      <c r="K26" s="9">
        <v>0</v>
      </c>
      <c r="L26" s="9">
        <v>0</v>
      </c>
      <c r="M26" s="9">
        <v>27856902000</v>
      </c>
      <c r="N26" s="2"/>
      <c r="O26" s="1"/>
      <c r="P26" s="1"/>
      <c r="Q26" s="1"/>
      <c r="R26" s="1"/>
      <c r="S26" s="1"/>
    </row>
    <row r="27" spans="1:19" ht="35.1" customHeight="1" thickTop="1" thickBot="1" x14ac:dyDescent="0.3">
      <c r="A27" s="7" t="s">
        <v>9</v>
      </c>
      <c r="B27" s="7" t="s">
        <v>17</v>
      </c>
      <c r="C27" s="7" t="s">
        <v>38</v>
      </c>
      <c r="D27" s="7" t="s">
        <v>39</v>
      </c>
      <c r="E27" s="7" t="s">
        <v>20</v>
      </c>
      <c r="F27" s="7" t="s">
        <v>11</v>
      </c>
      <c r="G27" s="7" t="s">
        <v>12</v>
      </c>
      <c r="H27" s="7" t="s">
        <v>13</v>
      </c>
      <c r="I27" s="8" t="s">
        <v>40</v>
      </c>
      <c r="J27" s="9">
        <v>31811447000</v>
      </c>
      <c r="K27" s="9">
        <v>0</v>
      </c>
      <c r="L27" s="9">
        <v>0</v>
      </c>
      <c r="M27" s="9">
        <v>31811447000</v>
      </c>
      <c r="N27" s="2"/>
      <c r="O27" s="1"/>
      <c r="P27" s="1"/>
      <c r="Q27" s="1"/>
      <c r="R27" s="1"/>
      <c r="S27" s="1"/>
    </row>
    <row r="28" spans="1:19" ht="35.1" customHeight="1" thickTop="1" thickBot="1" x14ac:dyDescent="0.3">
      <c r="A28" s="12" t="s">
        <v>9</v>
      </c>
      <c r="B28" s="12" t="s">
        <v>41</v>
      </c>
      <c r="C28" s="12"/>
      <c r="D28" s="12"/>
      <c r="E28" s="12"/>
      <c r="F28" s="12"/>
      <c r="G28" s="12"/>
      <c r="H28" s="12"/>
      <c r="I28" s="13" t="s">
        <v>88</v>
      </c>
      <c r="J28" s="15">
        <f>+J29+J30</f>
        <v>15552230000</v>
      </c>
      <c r="K28" s="15">
        <f t="shared" ref="K28:M28" si="4">+K29+K30</f>
        <v>732522520</v>
      </c>
      <c r="L28" s="15">
        <f t="shared" si="4"/>
        <v>0</v>
      </c>
      <c r="M28" s="15">
        <f t="shared" si="4"/>
        <v>16284752520</v>
      </c>
      <c r="N28" s="2"/>
      <c r="O28" s="1"/>
      <c r="P28" s="1"/>
      <c r="Q28" s="1"/>
      <c r="R28" s="1"/>
      <c r="S28" s="1"/>
    </row>
    <row r="29" spans="1:19" ht="35.1" customHeight="1" thickTop="1" thickBot="1" x14ac:dyDescent="0.3">
      <c r="A29" s="7" t="s">
        <v>9</v>
      </c>
      <c r="B29" s="7" t="s">
        <v>41</v>
      </c>
      <c r="C29" s="7" t="s">
        <v>10</v>
      </c>
      <c r="D29" s="7"/>
      <c r="E29" s="7"/>
      <c r="F29" s="7" t="s">
        <v>11</v>
      </c>
      <c r="G29" s="7" t="s">
        <v>12</v>
      </c>
      <c r="H29" s="7" t="s">
        <v>13</v>
      </c>
      <c r="I29" s="8" t="s">
        <v>42</v>
      </c>
      <c r="J29" s="9">
        <v>13570752000</v>
      </c>
      <c r="K29" s="9">
        <v>732522520</v>
      </c>
      <c r="L29" s="9">
        <v>0</v>
      </c>
      <c r="M29" s="9">
        <v>14303274520</v>
      </c>
      <c r="N29" s="2"/>
      <c r="O29" s="1"/>
      <c r="P29" s="1"/>
      <c r="Q29" s="1"/>
      <c r="R29" s="1"/>
      <c r="S29" s="1"/>
    </row>
    <row r="30" spans="1:19" ht="35.1" customHeight="1" thickTop="1" thickBot="1" x14ac:dyDescent="0.3">
      <c r="A30" s="7" t="s">
        <v>9</v>
      </c>
      <c r="B30" s="7" t="s">
        <v>41</v>
      </c>
      <c r="C30" s="7" t="s">
        <v>23</v>
      </c>
      <c r="D30" s="7" t="s">
        <v>10</v>
      </c>
      <c r="E30" s="7"/>
      <c r="F30" s="7" t="s">
        <v>11</v>
      </c>
      <c r="G30" s="7" t="s">
        <v>38</v>
      </c>
      <c r="H30" s="7" t="s">
        <v>43</v>
      </c>
      <c r="I30" s="8" t="s">
        <v>44</v>
      </c>
      <c r="J30" s="9">
        <v>1981478000</v>
      </c>
      <c r="K30" s="9">
        <v>0</v>
      </c>
      <c r="L30" s="9">
        <v>0</v>
      </c>
      <c r="M30" s="9">
        <v>1981478000</v>
      </c>
      <c r="N30" s="2"/>
      <c r="O30" s="1"/>
      <c r="P30" s="1"/>
      <c r="Q30" s="1"/>
      <c r="R30" s="1"/>
      <c r="S30" s="1"/>
    </row>
    <row r="31" spans="1:19" ht="35.1" customHeight="1" thickTop="1" thickBot="1" x14ac:dyDescent="0.3">
      <c r="A31" s="12" t="s">
        <v>45</v>
      </c>
      <c r="B31" s="12"/>
      <c r="C31" s="12"/>
      <c r="D31" s="12"/>
      <c r="E31" s="12"/>
      <c r="F31" s="12"/>
      <c r="G31" s="12"/>
      <c r="H31" s="12"/>
      <c r="I31" s="13" t="s">
        <v>89</v>
      </c>
      <c r="J31" s="15">
        <f>+J32</f>
        <v>1015261019</v>
      </c>
      <c r="K31" s="15">
        <f t="shared" ref="K31:M31" si="5">+K32</f>
        <v>0</v>
      </c>
      <c r="L31" s="15">
        <f t="shared" si="5"/>
        <v>0</v>
      </c>
      <c r="M31" s="15">
        <f t="shared" si="5"/>
        <v>1015261019</v>
      </c>
      <c r="N31" s="2"/>
      <c r="O31" s="1"/>
      <c r="P31" s="1"/>
      <c r="Q31" s="1"/>
      <c r="R31" s="1"/>
      <c r="S31" s="1"/>
    </row>
    <row r="32" spans="1:19" ht="35.1" customHeight="1" thickTop="1" thickBot="1" x14ac:dyDescent="0.3">
      <c r="A32" s="7" t="s">
        <v>45</v>
      </c>
      <c r="B32" s="7" t="s">
        <v>12</v>
      </c>
      <c r="C32" s="7" t="s">
        <v>23</v>
      </c>
      <c r="D32" s="7" t="s">
        <v>10</v>
      </c>
      <c r="E32" s="7"/>
      <c r="F32" s="7" t="s">
        <v>11</v>
      </c>
      <c r="G32" s="7" t="s">
        <v>38</v>
      </c>
      <c r="H32" s="7" t="s">
        <v>13</v>
      </c>
      <c r="I32" s="8" t="s">
        <v>46</v>
      </c>
      <c r="J32" s="9">
        <v>1015261019</v>
      </c>
      <c r="K32" s="9">
        <v>0</v>
      </c>
      <c r="L32" s="9">
        <v>0</v>
      </c>
      <c r="M32" s="9">
        <v>1015261019</v>
      </c>
      <c r="N32" s="2"/>
      <c r="O32" s="1"/>
      <c r="P32" s="1"/>
      <c r="Q32" s="1"/>
      <c r="R32" s="1"/>
      <c r="S32" s="1"/>
    </row>
    <row r="33" spans="1:19" ht="35.1" customHeight="1" thickTop="1" thickBot="1" x14ac:dyDescent="0.3">
      <c r="A33" s="12" t="s">
        <v>47</v>
      </c>
      <c r="B33" s="12"/>
      <c r="C33" s="12"/>
      <c r="D33" s="12"/>
      <c r="E33" s="12"/>
      <c r="F33" s="12"/>
      <c r="G33" s="12"/>
      <c r="H33" s="12"/>
      <c r="I33" s="13" t="s">
        <v>90</v>
      </c>
      <c r="J33" s="15">
        <f>SUM(J34:J51)</f>
        <v>296975230533</v>
      </c>
      <c r="K33" s="15">
        <f t="shared" ref="K33:M33" si="6">SUM(K34:K51)</f>
        <v>0</v>
      </c>
      <c r="L33" s="15">
        <f t="shared" si="6"/>
        <v>0</v>
      </c>
      <c r="M33" s="15">
        <f t="shared" si="6"/>
        <v>296975230533</v>
      </c>
      <c r="N33" s="2"/>
      <c r="O33" s="1"/>
      <c r="P33" s="1"/>
      <c r="Q33" s="1"/>
      <c r="R33" s="1"/>
      <c r="S33" s="1"/>
    </row>
    <row r="34" spans="1:19" ht="57.75" thickTop="1" thickBot="1" x14ac:dyDescent="0.3">
      <c r="A34" s="7" t="s">
        <v>47</v>
      </c>
      <c r="B34" s="7" t="s">
        <v>48</v>
      </c>
      <c r="C34" s="7" t="s">
        <v>49</v>
      </c>
      <c r="D34" s="7" t="s">
        <v>50</v>
      </c>
      <c r="E34" s="7"/>
      <c r="F34" s="7" t="s">
        <v>11</v>
      </c>
      <c r="G34" s="7" t="s">
        <v>12</v>
      </c>
      <c r="H34" s="7" t="s">
        <v>13</v>
      </c>
      <c r="I34" s="8" t="s">
        <v>51</v>
      </c>
      <c r="J34" s="9">
        <v>3775000000</v>
      </c>
      <c r="K34" s="9">
        <v>0</v>
      </c>
      <c r="L34" s="9">
        <v>0</v>
      </c>
      <c r="M34" s="9">
        <v>3775000000</v>
      </c>
      <c r="N34" s="2"/>
      <c r="O34" s="1"/>
      <c r="P34" s="1"/>
      <c r="Q34" s="1"/>
      <c r="R34" s="1"/>
      <c r="S34" s="1"/>
    </row>
    <row r="35" spans="1:19" ht="57.75" thickTop="1" thickBot="1" x14ac:dyDescent="0.3">
      <c r="A35" s="7" t="s">
        <v>47</v>
      </c>
      <c r="B35" s="7" t="s">
        <v>48</v>
      </c>
      <c r="C35" s="7" t="s">
        <v>49</v>
      </c>
      <c r="D35" s="7" t="s">
        <v>50</v>
      </c>
      <c r="E35" s="7"/>
      <c r="F35" s="7" t="s">
        <v>11</v>
      </c>
      <c r="G35" s="7" t="s">
        <v>52</v>
      </c>
      <c r="H35" s="7" t="s">
        <v>13</v>
      </c>
      <c r="I35" s="8" t="s">
        <v>51</v>
      </c>
      <c r="J35" s="9">
        <v>19001800000</v>
      </c>
      <c r="K35" s="9">
        <v>0</v>
      </c>
      <c r="L35" s="9">
        <v>0</v>
      </c>
      <c r="M35" s="9">
        <v>19001800000</v>
      </c>
      <c r="N35" s="2"/>
      <c r="O35" s="1"/>
      <c r="P35" s="1"/>
      <c r="Q35" s="1"/>
      <c r="R35" s="1"/>
      <c r="S35" s="1"/>
    </row>
    <row r="36" spans="1:19" ht="46.5" thickTop="1" thickBot="1" x14ac:dyDescent="0.3">
      <c r="A36" s="7" t="s">
        <v>47</v>
      </c>
      <c r="B36" s="7" t="s">
        <v>53</v>
      </c>
      <c r="C36" s="7" t="s">
        <v>49</v>
      </c>
      <c r="D36" s="7" t="s">
        <v>54</v>
      </c>
      <c r="E36" s="7"/>
      <c r="F36" s="7" t="s">
        <v>11</v>
      </c>
      <c r="G36" s="7" t="s">
        <v>12</v>
      </c>
      <c r="H36" s="7" t="s">
        <v>13</v>
      </c>
      <c r="I36" s="8" t="s">
        <v>55</v>
      </c>
      <c r="J36" s="9">
        <v>3800000000</v>
      </c>
      <c r="K36" s="9">
        <v>0</v>
      </c>
      <c r="L36" s="9">
        <v>0</v>
      </c>
      <c r="M36" s="9">
        <v>3800000000</v>
      </c>
      <c r="N36" s="2"/>
      <c r="O36" s="1"/>
      <c r="P36" s="1"/>
      <c r="Q36" s="1"/>
      <c r="R36" s="1"/>
      <c r="S36" s="1"/>
    </row>
    <row r="37" spans="1:19" ht="46.5" thickTop="1" thickBot="1" x14ac:dyDescent="0.3">
      <c r="A37" s="7" t="s">
        <v>47</v>
      </c>
      <c r="B37" s="7" t="s">
        <v>53</v>
      </c>
      <c r="C37" s="7" t="s">
        <v>49</v>
      </c>
      <c r="D37" s="7" t="s">
        <v>56</v>
      </c>
      <c r="E37" s="7"/>
      <c r="F37" s="7" t="s">
        <v>11</v>
      </c>
      <c r="G37" s="7" t="s">
        <v>12</v>
      </c>
      <c r="H37" s="7" t="s">
        <v>13</v>
      </c>
      <c r="I37" s="8" t="s">
        <v>57</v>
      </c>
      <c r="J37" s="9">
        <v>10422750116</v>
      </c>
      <c r="K37" s="9">
        <v>0</v>
      </c>
      <c r="L37" s="9">
        <v>0</v>
      </c>
      <c r="M37" s="9">
        <v>10422750116</v>
      </c>
      <c r="N37" s="2"/>
      <c r="O37" s="1"/>
      <c r="P37" s="1"/>
      <c r="Q37" s="1"/>
      <c r="R37" s="1"/>
      <c r="S37" s="1"/>
    </row>
    <row r="38" spans="1:19" ht="57.75" thickTop="1" thickBot="1" x14ac:dyDescent="0.3">
      <c r="A38" s="7" t="s">
        <v>47</v>
      </c>
      <c r="B38" s="7" t="s">
        <v>53</v>
      </c>
      <c r="C38" s="7" t="s">
        <v>49</v>
      </c>
      <c r="D38" s="7" t="s">
        <v>58</v>
      </c>
      <c r="E38" s="7"/>
      <c r="F38" s="7" t="s">
        <v>11</v>
      </c>
      <c r="G38" s="7" t="s">
        <v>12</v>
      </c>
      <c r="H38" s="7" t="s">
        <v>13</v>
      </c>
      <c r="I38" s="8" t="s">
        <v>59</v>
      </c>
      <c r="J38" s="9">
        <v>20775856863</v>
      </c>
      <c r="K38" s="9">
        <v>0</v>
      </c>
      <c r="L38" s="9">
        <v>0</v>
      </c>
      <c r="M38" s="9">
        <v>20775856863</v>
      </c>
      <c r="N38" s="2"/>
      <c r="O38" s="1"/>
      <c r="P38" s="1"/>
      <c r="Q38" s="1"/>
      <c r="R38" s="1"/>
      <c r="S38" s="1"/>
    </row>
    <row r="39" spans="1:19" ht="35.25" thickTop="1" thickBot="1" x14ac:dyDescent="0.3">
      <c r="A39" s="7" t="s">
        <v>47</v>
      </c>
      <c r="B39" s="7" t="s">
        <v>53</v>
      </c>
      <c r="C39" s="7" t="s">
        <v>49</v>
      </c>
      <c r="D39" s="7" t="s">
        <v>60</v>
      </c>
      <c r="E39" s="7"/>
      <c r="F39" s="7" t="s">
        <v>11</v>
      </c>
      <c r="G39" s="7" t="s">
        <v>12</v>
      </c>
      <c r="H39" s="7" t="s">
        <v>13</v>
      </c>
      <c r="I39" s="8" t="s">
        <v>61</v>
      </c>
      <c r="J39" s="9">
        <v>6092612574</v>
      </c>
      <c r="K39" s="9">
        <v>0</v>
      </c>
      <c r="L39" s="9">
        <v>0</v>
      </c>
      <c r="M39" s="9">
        <v>6092612574</v>
      </c>
      <c r="N39" s="2"/>
      <c r="O39" s="1"/>
      <c r="P39" s="1"/>
      <c r="Q39" s="1"/>
      <c r="R39" s="1"/>
      <c r="S39" s="1"/>
    </row>
    <row r="40" spans="1:19" ht="46.5" thickTop="1" thickBot="1" x14ac:dyDescent="0.3">
      <c r="A40" s="7" t="s">
        <v>47</v>
      </c>
      <c r="B40" s="7" t="s">
        <v>53</v>
      </c>
      <c r="C40" s="7" t="s">
        <v>49</v>
      </c>
      <c r="D40" s="7" t="s">
        <v>62</v>
      </c>
      <c r="E40" s="7"/>
      <c r="F40" s="7" t="s">
        <v>11</v>
      </c>
      <c r="G40" s="7" t="s">
        <v>12</v>
      </c>
      <c r="H40" s="7" t="s">
        <v>13</v>
      </c>
      <c r="I40" s="8" t="s">
        <v>63</v>
      </c>
      <c r="J40" s="9">
        <v>19000000000</v>
      </c>
      <c r="K40" s="9">
        <v>0</v>
      </c>
      <c r="L40" s="9">
        <v>0</v>
      </c>
      <c r="M40" s="9">
        <v>19000000000</v>
      </c>
      <c r="N40" s="2"/>
      <c r="O40" s="1"/>
      <c r="P40" s="1"/>
      <c r="Q40" s="1"/>
      <c r="R40" s="1"/>
      <c r="S40" s="1"/>
    </row>
    <row r="41" spans="1:19" ht="35.25" thickTop="1" thickBot="1" x14ac:dyDescent="0.3">
      <c r="A41" s="7" t="s">
        <v>47</v>
      </c>
      <c r="B41" s="7" t="s">
        <v>53</v>
      </c>
      <c r="C41" s="7" t="s">
        <v>49</v>
      </c>
      <c r="D41" s="7" t="s">
        <v>64</v>
      </c>
      <c r="E41" s="7"/>
      <c r="F41" s="7" t="s">
        <v>11</v>
      </c>
      <c r="G41" s="7" t="s">
        <v>12</v>
      </c>
      <c r="H41" s="7" t="s">
        <v>13</v>
      </c>
      <c r="I41" s="8" t="s">
        <v>65</v>
      </c>
      <c r="J41" s="9">
        <v>138789700000</v>
      </c>
      <c r="K41" s="9">
        <v>0</v>
      </c>
      <c r="L41" s="9">
        <v>0</v>
      </c>
      <c r="M41" s="9">
        <v>138789700000</v>
      </c>
      <c r="N41" s="2"/>
      <c r="O41" s="1"/>
      <c r="P41" s="1"/>
      <c r="Q41" s="1"/>
      <c r="R41" s="1"/>
      <c r="S41" s="1"/>
    </row>
    <row r="42" spans="1:19" ht="35.25" thickTop="1" thickBot="1" x14ac:dyDescent="0.3">
      <c r="A42" s="7" t="s">
        <v>47</v>
      </c>
      <c r="B42" s="7" t="s">
        <v>53</v>
      </c>
      <c r="C42" s="7" t="s">
        <v>49</v>
      </c>
      <c r="D42" s="7" t="s">
        <v>64</v>
      </c>
      <c r="E42" s="7"/>
      <c r="F42" s="7" t="s">
        <v>11</v>
      </c>
      <c r="G42" s="7" t="s">
        <v>38</v>
      </c>
      <c r="H42" s="7" t="s">
        <v>13</v>
      </c>
      <c r="I42" s="8" t="s">
        <v>65</v>
      </c>
      <c r="J42" s="9">
        <v>55997510980</v>
      </c>
      <c r="K42" s="9">
        <v>0</v>
      </c>
      <c r="L42" s="9">
        <v>0</v>
      </c>
      <c r="M42" s="9">
        <v>55997510980</v>
      </c>
      <c r="N42" s="2"/>
      <c r="O42" s="1"/>
      <c r="P42" s="1"/>
      <c r="Q42" s="1"/>
      <c r="R42" s="1"/>
      <c r="S42" s="1"/>
    </row>
    <row r="43" spans="1:19" ht="35.25" thickTop="1" thickBot="1" x14ac:dyDescent="0.3">
      <c r="A43" s="7" t="s">
        <v>47</v>
      </c>
      <c r="B43" s="7" t="s">
        <v>53</v>
      </c>
      <c r="C43" s="7" t="s">
        <v>49</v>
      </c>
      <c r="D43" s="7" t="s">
        <v>66</v>
      </c>
      <c r="E43" s="7"/>
      <c r="F43" s="7" t="s">
        <v>11</v>
      </c>
      <c r="G43" s="7" t="s">
        <v>12</v>
      </c>
      <c r="H43" s="7" t="s">
        <v>13</v>
      </c>
      <c r="I43" s="8" t="s">
        <v>67</v>
      </c>
      <c r="J43" s="9">
        <v>1000000000</v>
      </c>
      <c r="K43" s="9">
        <v>0</v>
      </c>
      <c r="L43" s="9">
        <v>0</v>
      </c>
      <c r="M43" s="9">
        <v>1000000000</v>
      </c>
      <c r="N43" s="2"/>
      <c r="O43" s="1"/>
      <c r="P43" s="1"/>
      <c r="Q43" s="1"/>
      <c r="R43" s="1"/>
      <c r="S43" s="1"/>
    </row>
    <row r="44" spans="1:19" ht="83.25" customHeight="1" thickTop="1" thickBot="1" x14ac:dyDescent="0.3">
      <c r="A44" s="7" t="s">
        <v>47</v>
      </c>
      <c r="B44" s="7" t="s">
        <v>53</v>
      </c>
      <c r="C44" s="7" t="s">
        <v>49</v>
      </c>
      <c r="D44" s="7" t="s">
        <v>68</v>
      </c>
      <c r="E44" s="7"/>
      <c r="F44" s="7" t="s">
        <v>11</v>
      </c>
      <c r="G44" s="7" t="s">
        <v>12</v>
      </c>
      <c r="H44" s="7" t="s">
        <v>13</v>
      </c>
      <c r="I44" s="8" t="s">
        <v>69</v>
      </c>
      <c r="J44" s="9">
        <v>4000000000</v>
      </c>
      <c r="K44" s="9">
        <v>0</v>
      </c>
      <c r="L44" s="9">
        <v>0</v>
      </c>
      <c r="M44" s="9">
        <v>4000000000</v>
      </c>
      <c r="N44" s="2"/>
      <c r="O44" s="1"/>
      <c r="P44" s="1"/>
      <c r="Q44" s="1"/>
      <c r="R44" s="1"/>
      <c r="S44" s="1"/>
    </row>
    <row r="45" spans="1:19" ht="35.25" thickTop="1" thickBot="1" x14ac:dyDescent="0.3">
      <c r="A45" s="7" t="s">
        <v>47</v>
      </c>
      <c r="B45" s="7" t="s">
        <v>53</v>
      </c>
      <c r="C45" s="7" t="s">
        <v>49</v>
      </c>
      <c r="D45" s="7" t="s">
        <v>70</v>
      </c>
      <c r="E45" s="7"/>
      <c r="F45" s="7" t="s">
        <v>11</v>
      </c>
      <c r="G45" s="7" t="s">
        <v>12</v>
      </c>
      <c r="H45" s="7" t="s">
        <v>13</v>
      </c>
      <c r="I45" s="8" t="s">
        <v>71</v>
      </c>
      <c r="J45" s="9">
        <v>2900000000</v>
      </c>
      <c r="K45" s="9">
        <v>0</v>
      </c>
      <c r="L45" s="9">
        <v>0</v>
      </c>
      <c r="M45" s="9">
        <v>2900000000</v>
      </c>
      <c r="N45" s="2"/>
      <c r="O45" s="1"/>
      <c r="P45" s="1"/>
      <c r="Q45" s="1"/>
      <c r="R45" s="1"/>
      <c r="S45" s="1"/>
    </row>
    <row r="46" spans="1:19" ht="35.25" thickTop="1" thickBot="1" x14ac:dyDescent="0.3">
      <c r="A46" s="7" t="s">
        <v>47</v>
      </c>
      <c r="B46" s="7" t="s">
        <v>53</v>
      </c>
      <c r="C46" s="7" t="s">
        <v>49</v>
      </c>
      <c r="D46" s="7" t="s">
        <v>72</v>
      </c>
      <c r="E46" s="7"/>
      <c r="F46" s="7" t="s">
        <v>11</v>
      </c>
      <c r="G46" s="7" t="s">
        <v>12</v>
      </c>
      <c r="H46" s="7" t="s">
        <v>13</v>
      </c>
      <c r="I46" s="8" t="s">
        <v>73</v>
      </c>
      <c r="J46" s="9">
        <v>6000000000</v>
      </c>
      <c r="K46" s="9">
        <v>0</v>
      </c>
      <c r="L46" s="9">
        <v>0</v>
      </c>
      <c r="M46" s="9">
        <v>6000000000</v>
      </c>
      <c r="N46" s="2"/>
      <c r="O46" s="1"/>
      <c r="P46" s="1"/>
      <c r="Q46" s="1"/>
      <c r="R46" s="1"/>
      <c r="S46" s="1"/>
    </row>
    <row r="47" spans="1:19" ht="43.5" customHeight="1" thickTop="1" thickBot="1" x14ac:dyDescent="0.3">
      <c r="A47" s="7" t="s">
        <v>47</v>
      </c>
      <c r="B47" s="7" t="s">
        <v>74</v>
      </c>
      <c r="C47" s="7" t="s">
        <v>49</v>
      </c>
      <c r="D47" s="7" t="s">
        <v>75</v>
      </c>
      <c r="E47" s="7"/>
      <c r="F47" s="7" t="s">
        <v>11</v>
      </c>
      <c r="G47" s="7" t="s">
        <v>12</v>
      </c>
      <c r="H47" s="7" t="s">
        <v>13</v>
      </c>
      <c r="I47" s="8" t="s">
        <v>76</v>
      </c>
      <c r="J47" s="9">
        <v>170000000</v>
      </c>
      <c r="K47" s="9">
        <v>0</v>
      </c>
      <c r="L47" s="9">
        <v>0</v>
      </c>
      <c r="M47" s="9">
        <v>170000000</v>
      </c>
      <c r="N47" s="2"/>
      <c r="O47" s="1"/>
      <c r="P47" s="1"/>
      <c r="Q47" s="1"/>
      <c r="R47" s="1"/>
      <c r="S47" s="1"/>
    </row>
    <row r="48" spans="1:19" ht="66.75" customHeight="1" thickTop="1" thickBot="1" x14ac:dyDescent="0.3">
      <c r="A48" s="7" t="s">
        <v>47</v>
      </c>
      <c r="B48" s="7" t="s">
        <v>74</v>
      </c>
      <c r="C48" s="7" t="s">
        <v>49</v>
      </c>
      <c r="D48" s="7" t="s">
        <v>77</v>
      </c>
      <c r="E48" s="7"/>
      <c r="F48" s="7" t="s">
        <v>11</v>
      </c>
      <c r="G48" s="7" t="s">
        <v>12</v>
      </c>
      <c r="H48" s="7" t="s">
        <v>13</v>
      </c>
      <c r="I48" s="8" t="s">
        <v>78</v>
      </c>
      <c r="J48" s="9">
        <v>300000000</v>
      </c>
      <c r="K48" s="9">
        <v>0</v>
      </c>
      <c r="L48" s="9">
        <v>0</v>
      </c>
      <c r="M48" s="9">
        <v>300000000</v>
      </c>
      <c r="N48" s="2"/>
      <c r="O48" s="1"/>
      <c r="P48" s="1"/>
      <c r="Q48" s="1"/>
      <c r="R48" s="1"/>
      <c r="S48" s="1"/>
    </row>
    <row r="49" spans="1:19" ht="57.75" thickTop="1" thickBot="1" x14ac:dyDescent="0.3">
      <c r="A49" s="7" t="s">
        <v>47</v>
      </c>
      <c r="B49" s="7" t="s">
        <v>74</v>
      </c>
      <c r="C49" s="7" t="s">
        <v>49</v>
      </c>
      <c r="D49" s="7" t="s">
        <v>79</v>
      </c>
      <c r="E49" s="7"/>
      <c r="F49" s="7" t="s">
        <v>11</v>
      </c>
      <c r="G49" s="7" t="s">
        <v>12</v>
      </c>
      <c r="H49" s="7" t="s">
        <v>13</v>
      </c>
      <c r="I49" s="8" t="s">
        <v>80</v>
      </c>
      <c r="J49" s="9">
        <v>150000000</v>
      </c>
      <c r="K49" s="9">
        <v>0</v>
      </c>
      <c r="L49" s="9">
        <v>0</v>
      </c>
      <c r="M49" s="9">
        <v>150000000</v>
      </c>
      <c r="N49" s="2"/>
      <c r="O49" s="1"/>
      <c r="P49" s="1"/>
      <c r="Q49" s="1"/>
      <c r="R49" s="1"/>
      <c r="S49" s="1"/>
    </row>
    <row r="50" spans="1:19" ht="51" customHeight="1" thickTop="1" thickBot="1" x14ac:dyDescent="0.3">
      <c r="A50" s="7" t="s">
        <v>47</v>
      </c>
      <c r="B50" s="7" t="s">
        <v>81</v>
      </c>
      <c r="C50" s="7" t="s">
        <v>49</v>
      </c>
      <c r="D50" s="7" t="s">
        <v>75</v>
      </c>
      <c r="E50" s="7"/>
      <c r="F50" s="7" t="s">
        <v>11</v>
      </c>
      <c r="G50" s="7" t="s">
        <v>12</v>
      </c>
      <c r="H50" s="7" t="s">
        <v>13</v>
      </c>
      <c r="I50" s="8" t="s">
        <v>82</v>
      </c>
      <c r="J50" s="9">
        <v>2900000000</v>
      </c>
      <c r="K50" s="9">
        <v>0</v>
      </c>
      <c r="L50" s="9">
        <v>0</v>
      </c>
      <c r="M50" s="9">
        <v>2900000000</v>
      </c>
      <c r="N50" s="2"/>
      <c r="O50" s="1"/>
      <c r="P50" s="1"/>
      <c r="Q50" s="1"/>
      <c r="R50" s="1"/>
      <c r="S50" s="1"/>
    </row>
    <row r="51" spans="1:19" ht="55.5" customHeight="1" thickTop="1" thickBot="1" x14ac:dyDescent="0.3">
      <c r="A51" s="7" t="s">
        <v>47</v>
      </c>
      <c r="B51" s="7" t="s">
        <v>81</v>
      </c>
      <c r="C51" s="7" t="s">
        <v>49</v>
      </c>
      <c r="D51" s="7" t="s">
        <v>77</v>
      </c>
      <c r="E51" s="7"/>
      <c r="F51" s="7" t="s">
        <v>11</v>
      </c>
      <c r="G51" s="7" t="s">
        <v>12</v>
      </c>
      <c r="H51" s="7" t="s">
        <v>13</v>
      </c>
      <c r="I51" s="8" t="s">
        <v>83</v>
      </c>
      <c r="J51" s="9">
        <v>1900000000</v>
      </c>
      <c r="K51" s="9">
        <v>0</v>
      </c>
      <c r="L51" s="9">
        <v>0</v>
      </c>
      <c r="M51" s="9">
        <v>1900000000</v>
      </c>
      <c r="N51" s="2"/>
      <c r="O51" s="1"/>
      <c r="P51" s="1"/>
      <c r="Q51" s="1"/>
      <c r="R51" s="1"/>
      <c r="S51" s="1"/>
    </row>
    <row r="52" spans="1:19" ht="21" customHeight="1" thickTop="1" thickBot="1" x14ac:dyDescent="0.3">
      <c r="A52" s="12"/>
      <c r="B52" s="12"/>
      <c r="C52" s="12"/>
      <c r="D52" s="12"/>
      <c r="E52" s="12"/>
      <c r="F52" s="12"/>
      <c r="G52" s="12"/>
      <c r="H52" s="12"/>
      <c r="I52" s="13" t="s">
        <v>91</v>
      </c>
      <c r="J52" s="15">
        <f>+J10+J31+J33</f>
        <v>690420699552</v>
      </c>
      <c r="K52" s="15">
        <f t="shared" ref="K52:M52" si="7">+K10+K31+K33</f>
        <v>11735025920</v>
      </c>
      <c r="L52" s="15">
        <f t="shared" si="7"/>
        <v>735025920</v>
      </c>
      <c r="M52" s="15">
        <f t="shared" si="7"/>
        <v>701420699552</v>
      </c>
      <c r="N52" s="2"/>
      <c r="O52" s="1"/>
      <c r="P52" s="1"/>
      <c r="Q52" s="1"/>
      <c r="R52" s="1"/>
      <c r="S52" s="1"/>
    </row>
    <row r="53" spans="1:19" ht="20.25" customHeight="1" thickTop="1" x14ac:dyDescent="0.25">
      <c r="A53" s="4" t="s">
        <v>94</v>
      </c>
      <c r="B53" s="4"/>
      <c r="C53" s="4"/>
      <c r="D53" s="4"/>
      <c r="E53" s="4"/>
      <c r="F53" s="4"/>
      <c r="G53" s="4"/>
      <c r="H53" s="4"/>
      <c r="I53" s="4"/>
      <c r="J53" s="4"/>
      <c r="K53" s="3"/>
      <c r="L53" s="4"/>
      <c r="M53" s="4"/>
      <c r="N53" s="2"/>
      <c r="O53" s="1"/>
      <c r="P53" s="1"/>
      <c r="Q53" s="1"/>
      <c r="R53" s="1"/>
      <c r="S53" s="1"/>
    </row>
    <row r="54" spans="1:19" ht="18" customHeight="1" x14ac:dyDescent="0.25">
      <c r="A54" s="4" t="s">
        <v>99</v>
      </c>
      <c r="B54" s="4"/>
      <c r="C54" s="4"/>
      <c r="D54" s="4"/>
      <c r="E54" s="4"/>
      <c r="F54" s="4"/>
      <c r="G54" s="4"/>
      <c r="H54" s="4"/>
      <c r="I54" s="4"/>
      <c r="J54" s="4"/>
      <c r="K54" s="3"/>
      <c r="L54" s="4"/>
      <c r="M54" s="4"/>
      <c r="N54" s="2"/>
      <c r="O54" s="1"/>
      <c r="P54" s="1"/>
      <c r="Q54" s="1"/>
      <c r="R54" s="1"/>
      <c r="S54" s="1"/>
    </row>
    <row r="55" spans="1:19" ht="15" customHeight="1" x14ac:dyDescent="0.25">
      <c r="A55" s="4" t="s">
        <v>98</v>
      </c>
      <c r="B55" s="4"/>
      <c r="C55" s="4"/>
      <c r="D55" s="4"/>
      <c r="E55" s="4"/>
      <c r="F55" s="4"/>
      <c r="G55" s="4"/>
      <c r="H55" s="4"/>
      <c r="I55" s="4"/>
      <c r="J55" s="4"/>
      <c r="K55" s="3"/>
      <c r="L55" s="4"/>
      <c r="M55" s="4"/>
      <c r="N55" s="2"/>
      <c r="O55" s="1"/>
      <c r="P55" s="1"/>
      <c r="Q55" s="1"/>
      <c r="R55" s="1"/>
      <c r="S55" s="1"/>
    </row>
    <row r="56" spans="1:19" ht="16.5" customHeight="1" x14ac:dyDescent="0.25">
      <c r="A56" s="4" t="s">
        <v>97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2"/>
      <c r="O56" s="1"/>
      <c r="P56" s="1"/>
      <c r="Q56" s="1"/>
      <c r="R56" s="1"/>
      <c r="S56" s="1"/>
    </row>
    <row r="57" spans="1:19" ht="25.5" customHeight="1" x14ac:dyDescent="0.25">
      <c r="A57" s="19" t="s">
        <v>95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"/>
      <c r="O57" s="1"/>
      <c r="P57" s="1"/>
      <c r="Q57" s="1"/>
      <c r="R57" s="1"/>
      <c r="S57" s="1"/>
    </row>
    <row r="58" spans="1:19" ht="27" customHeight="1" x14ac:dyDescent="0.25">
      <c r="A58" s="19" t="s">
        <v>96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"/>
      <c r="O58" s="1"/>
      <c r="P58" s="1"/>
      <c r="Q58" s="1"/>
      <c r="R58" s="1"/>
      <c r="S58" s="1"/>
    </row>
    <row r="59" spans="1:19" ht="35.1" customHeight="1" x14ac:dyDescent="0.25"/>
    <row r="60" spans="1:19" ht="35.1" customHeight="1" x14ac:dyDescent="0.25"/>
    <row r="61" spans="1:19" ht="35.1" customHeight="1" x14ac:dyDescent="0.25"/>
    <row r="62" spans="1:19" ht="35.1" customHeight="1" x14ac:dyDescent="0.25"/>
    <row r="63" spans="1:19" ht="35.1" customHeight="1" x14ac:dyDescent="0.25"/>
    <row r="64" spans="1:19" ht="35.1" customHeight="1" x14ac:dyDescent="0.25"/>
    <row r="65" spans="1:19" ht="52.5" customHeight="1" x14ac:dyDescent="0.25"/>
    <row r="66" spans="1:19" ht="30" customHeight="1" x14ac:dyDescent="0.25"/>
    <row r="70" spans="1:19" ht="30.75" customHeight="1" x14ac:dyDescent="0.25"/>
    <row r="80" spans="1:19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1"/>
      <c r="O80" s="1"/>
      <c r="P80" s="1"/>
      <c r="Q80" s="1"/>
      <c r="R80" s="1"/>
      <c r="S80" s="1"/>
    </row>
    <row r="81" spans="1:19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1"/>
      <c r="O81" s="1"/>
      <c r="P81" s="1"/>
      <c r="Q81" s="1"/>
      <c r="R81" s="1"/>
      <c r="S81" s="1"/>
    </row>
    <row r="82" spans="1:19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1"/>
      <c r="O82" s="1"/>
      <c r="P82" s="1"/>
      <c r="Q82" s="1"/>
      <c r="R82" s="1"/>
      <c r="S82" s="1"/>
    </row>
    <row r="83" spans="1:19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1"/>
      <c r="O83" s="1"/>
      <c r="P83" s="1"/>
      <c r="Q83" s="1"/>
      <c r="R83" s="1"/>
      <c r="S83" s="1"/>
    </row>
    <row r="84" spans="1:19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9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9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9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9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9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9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9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9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9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9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9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9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</sheetData>
  <mergeCells count="9">
    <mergeCell ref="A1:M1"/>
    <mergeCell ref="A2:M2"/>
    <mergeCell ref="A3:M3"/>
    <mergeCell ref="A57:M57"/>
    <mergeCell ref="A58:M58"/>
    <mergeCell ref="A5:M5"/>
    <mergeCell ref="A6:M6"/>
    <mergeCell ref="A7:M7"/>
    <mergeCell ref="K8:M8"/>
  </mergeCells>
  <printOptions horizontalCentered="1"/>
  <pageMargins left="0.78740157480314965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 </vt:lpstr>
      <vt:lpstr>'GESTION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2023-06-06T16:47:09Z</cp:lastPrinted>
  <dcterms:created xsi:type="dcterms:W3CDTF">2023-06-01T12:25:09Z</dcterms:created>
  <dcterms:modified xsi:type="dcterms:W3CDTF">2023-06-06T16:47:20Z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