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'!$6:$6</definedName>
  </definedNames>
  <calcPr calcId="152511"/>
</workbook>
</file>

<file path=xl/calcChain.xml><?xml version="1.0" encoding="utf-8"?>
<calcChain xmlns="http://schemas.openxmlformats.org/spreadsheetml/2006/main">
  <c r="O22" i="1" l="1"/>
  <c r="O20" i="1"/>
  <c r="O18" i="1"/>
  <c r="O16" i="1"/>
  <c r="O14" i="1"/>
  <c r="O13" i="1"/>
  <c r="O12" i="1"/>
  <c r="O11" i="1"/>
  <c r="N21" i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10" i="1" l="1"/>
  <c r="O21" i="1"/>
  <c r="O19" i="1"/>
  <c r="O15" i="1"/>
  <c r="J9" i="1"/>
  <c r="J23" i="1" s="1"/>
  <c r="O17" i="1"/>
  <c r="K9" i="1"/>
  <c r="K23" i="1" s="1"/>
  <c r="N9" i="1"/>
  <c r="N23" i="1" s="1"/>
  <c r="L9" i="1"/>
  <c r="L23" i="1" s="1"/>
  <c r="M9" i="1"/>
  <c r="M23" i="1" l="1"/>
  <c r="O23" i="1" s="1"/>
  <c r="O9" i="1"/>
</calcChain>
</file>

<file path=xl/sharedStrings.xml><?xml version="1.0" encoding="utf-8"?>
<sst xmlns="http://schemas.openxmlformats.org/spreadsheetml/2006/main" count="114" uniqueCount="53">
  <si>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</si>
  <si>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</si>
  <si>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</si>
  <si>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</si>
  <si>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</si>
  <si>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</si>
  <si>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</si>
  <si>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</si>
  <si>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</si>
  <si>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</si>
  <si>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</si>
  <si>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</si>
  <si>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</si>
  <si>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</si>
  <si>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</si>
  <si>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</si>
  <si>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</si>
  <si>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</si>
  <si>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</si>
  <si>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</si>
  <si>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</si>
  <si>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</si>
  <si>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</si>
  <si>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</si>
  <si>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</si>
  <si>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</si>
  <si>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</si>
  <si>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</si>
  <si>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</si>
  <si>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</si>
  <si>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</si>
  <si>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</si>
  <si>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</si>
  <si>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</si>
  <si>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</si>
  <si>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</si>
  <si>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</si>
  <si>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</si>
  <si>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</si>
  <si>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</si>
  <si>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</si>
  <si>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</si>
  <si>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</si>
  <si>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1158 de fecha 6 de Octubre de 2023. Por la Cual se efectúa un traslado en el presupuesto de funcionamiento de la sección 3501 Ministerio de Comercio, Industria y Turismo, Unidad Ejecutora 3501-02 Dirección General de Comercio Exterior en la Vigencia Fiscal de 2023. ($ 1.134.000.000).</t>
    </r>
  </si>
  <si>
    <t>UNIDAD EJECUTORA 3501-02 DIRECCIÓN DE COMERCIO EXTERIOR</t>
  </si>
  <si>
    <t>PRESUPUESTO APROBADO CON CORTE AL 31 DE DICIEMBRE DE 2023</t>
  </si>
  <si>
    <t>FECHA DE GENERACIÓN: ENERO 22 DE 2024</t>
  </si>
  <si>
    <t>APR. INICIAL ($)</t>
  </si>
  <si>
    <t>APR. ADICIONADA($)</t>
  </si>
  <si>
    <t>APR. REDUCIDA($)</t>
  </si>
  <si>
    <t>APR. VIGENTE ($)</t>
  </si>
  <si>
    <t>APR BLOQUEADA($)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</si>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</sst>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readingOrder="1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158750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27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107950</xdr:colOff>
      <xdr:row>0</xdr:row>
      <xdr:rowOff>0</xdr:rowOff>
    </xdr:from>
    <xdr:to>
      <xdr:col>14</xdr:col>
      <xdr:colOff>977900</xdr:colOff>
      <xdr:row>3</xdr:row>
      <xdr:rowOff>82550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0"/>
          <a:ext cx="1917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4"/>
  <sheetViews>
    <sheetView showGridLines="0" tabSelected="1" topLeftCell="A16" workbookViewId="0">
      <selection activeCell="I32" sqref="I32"/>
    </sheetView>
  </sheetViews>
  <sheetFormatPr baseColWidth="10" defaultRowHeight="15"/>
  <cols>
    <col min="1" max="5" width="5.42578125" customWidth="1"/>
    <col min="6" max="6" width="7.140625" customWidth="1"/>
    <col min="7" max="7" width="4.5703125" customWidth="1"/>
    <col min="8" max="8" width="5" customWidth="1"/>
    <col min="9" max="9" width="27.5703125" customWidth="1"/>
    <col min="10" max="10" width="17.28515625" customWidth="1"/>
    <col min="11" max="11" width="16" customWidth="1"/>
    <col min="12" max="12" width="16.28515625" customWidth="1"/>
    <col min="13" max="13" width="16.7109375" customWidth="1"/>
    <col min="14" max="14" width="15" customWidth="1"/>
    <col min="15" max="15" width="17" customWidth="1"/>
  </cols>
  <sheetData>
    <row r="4" spans="1:15" ht="15.75">
      <c r="A4" s="13" t="s">
        <v>39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>
      <c r="A5" s="13" t="s">
        <v>45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8.95" customHeight="1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5" t="s">
        <v>46</v>
      </c>
      <c r="N7" s="16"/>
      <c r="O7" s="16"/>
    </row>
    <row r="8" spans="1:15" ht="35.25" thickTop="1" thickBot="1">
      <c r="A8" s="19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19" t="s">
        <v>47</v>
      </c>
      <c r="K8" s="19" t="s">
        <v>48</v>
      </c>
      <c r="L8" s="19" t="s">
        <v>49</v>
      </c>
      <c r="M8" s="19" t="s">
        <v>50</v>
      </c>
      <c r="N8" s="19" t="s">
        <v>51</v>
      </c>
      <c r="O8" s="19" t="s">
        <v>52</v>
      </c>
    </row>
    <row r="9" spans="1:15" ht="21" customHeight="1" thickTop="1" thickBot="1">
      <c r="A9" s="9" t="s">
        <v>10</v>
      </c>
      <c r="B9" s="9"/>
      <c r="C9" s="9"/>
      <c r="D9" s="9"/>
      <c r="E9" s="9"/>
      <c r="F9" s="9"/>
      <c r="G9" s="9"/>
      <c r="H9" s="9"/>
      <c r="I9" s="10" t="s">
        <v>32</v>
      </c>
      <c r="J9" s="12">
        <f>+J10+J15+J17+J19</f>
        <v>17377834000</v>
      </c>
      <c r="K9" s="12">
        <f t="shared" ref="K9:N9" si="0">+K10+K15+K17+K19</f>
        <v>1134000000</v>
      </c>
      <c r="L9" s="12">
        <f t="shared" si="0"/>
        <v>1134000000</v>
      </c>
      <c r="M9" s="12">
        <f t="shared" si="0"/>
        <v>17377834000</v>
      </c>
      <c r="N9" s="12">
        <f t="shared" si="0"/>
        <v>53338000</v>
      </c>
      <c r="O9" s="11">
        <f t="shared" ref="O9:O20" si="1">+M9-N9</f>
        <v>17324496000</v>
      </c>
    </row>
    <row r="10" spans="1:15" ht="35.1" customHeight="1" thickTop="1" thickBot="1">
      <c r="A10" s="9" t="s">
        <v>10</v>
      </c>
      <c r="B10" s="9" t="s">
        <v>11</v>
      </c>
      <c r="C10" s="9"/>
      <c r="D10" s="9"/>
      <c r="E10" s="9"/>
      <c r="F10" s="9"/>
      <c r="G10" s="9"/>
      <c r="H10" s="9"/>
      <c r="I10" s="10" t="s">
        <v>33</v>
      </c>
      <c r="J10" s="12">
        <f>SUM(J11:J14)</f>
        <v>15284155000</v>
      </c>
      <c r="K10" s="12">
        <f t="shared" ref="K10:N10" si="2">SUM(K11:K14)</f>
        <v>1124000000</v>
      </c>
      <c r="L10" s="12">
        <f t="shared" si="2"/>
        <v>1134000000</v>
      </c>
      <c r="M10" s="12">
        <f t="shared" si="2"/>
        <v>15274155000</v>
      </c>
      <c r="N10" s="12">
        <f t="shared" si="2"/>
        <v>53338000</v>
      </c>
      <c r="O10" s="11">
        <f t="shared" si="1"/>
        <v>15220817000</v>
      </c>
    </row>
    <row r="11" spans="1:15" ht="35.1" customHeight="1" thickTop="1" thickBot="1">
      <c r="A11" s="5" t="s">
        <v>10</v>
      </c>
      <c r="B11" s="5" t="s">
        <v>11</v>
      </c>
      <c r="C11" s="5" t="s">
        <v>11</v>
      </c>
      <c r="D11" s="5" t="s">
        <v>11</v>
      </c>
      <c r="E11" s="5"/>
      <c r="F11" s="5" t="s">
        <v>12</v>
      </c>
      <c r="G11" s="5" t="s">
        <v>29</v>
      </c>
      <c r="H11" s="5" t="s">
        <v>24</v>
      </c>
      <c r="I11" s="8" t="s">
        <v>13</v>
      </c>
      <c r="J11" s="7">
        <v>9430223000</v>
      </c>
      <c r="K11" s="7">
        <v>530000000</v>
      </c>
      <c r="L11" s="7">
        <v>0</v>
      </c>
      <c r="M11" s="7">
        <v>9960223000</v>
      </c>
      <c r="N11" s="7">
        <v>0</v>
      </c>
      <c r="O11" s="6">
        <f t="shared" si="1"/>
        <v>9960223000</v>
      </c>
    </row>
    <row r="12" spans="1:15" ht="35.1" customHeight="1" thickTop="1" thickBot="1">
      <c r="A12" s="5" t="s">
        <v>10</v>
      </c>
      <c r="B12" s="5" t="s">
        <v>11</v>
      </c>
      <c r="C12" s="5" t="s">
        <v>11</v>
      </c>
      <c r="D12" s="5" t="s">
        <v>14</v>
      </c>
      <c r="E12" s="5"/>
      <c r="F12" s="5" t="s">
        <v>12</v>
      </c>
      <c r="G12" s="5" t="s">
        <v>29</v>
      </c>
      <c r="H12" s="5" t="s">
        <v>24</v>
      </c>
      <c r="I12" s="8" t="s">
        <v>15</v>
      </c>
      <c r="J12" s="7">
        <v>3432524000</v>
      </c>
      <c r="K12" s="7">
        <v>312000000</v>
      </c>
      <c r="L12" s="7">
        <v>0</v>
      </c>
      <c r="M12" s="7">
        <v>3744524000</v>
      </c>
      <c r="N12" s="7">
        <v>0</v>
      </c>
      <c r="O12" s="6">
        <f t="shared" si="1"/>
        <v>3744524000</v>
      </c>
    </row>
    <row r="13" spans="1:15" ht="35.1" customHeight="1" thickTop="1" thickBot="1">
      <c r="A13" s="5" t="s">
        <v>10</v>
      </c>
      <c r="B13" s="5" t="s">
        <v>11</v>
      </c>
      <c r="C13" s="5" t="s">
        <v>11</v>
      </c>
      <c r="D13" s="5" t="s">
        <v>16</v>
      </c>
      <c r="E13" s="5"/>
      <c r="F13" s="5" t="s">
        <v>12</v>
      </c>
      <c r="G13" s="5" t="s">
        <v>29</v>
      </c>
      <c r="H13" s="5" t="s">
        <v>24</v>
      </c>
      <c r="I13" s="8" t="s">
        <v>17</v>
      </c>
      <c r="J13" s="7">
        <v>1234070000</v>
      </c>
      <c r="K13" s="7">
        <v>282000000</v>
      </c>
      <c r="L13" s="7">
        <v>0</v>
      </c>
      <c r="M13" s="7">
        <v>1516070000</v>
      </c>
      <c r="N13" s="7">
        <v>0</v>
      </c>
      <c r="O13" s="6">
        <f t="shared" si="1"/>
        <v>1516070000</v>
      </c>
    </row>
    <row r="14" spans="1:15" ht="35.1" customHeight="1" thickTop="1" thickBot="1">
      <c r="A14" s="5" t="s">
        <v>10</v>
      </c>
      <c r="B14" s="5" t="s">
        <v>11</v>
      </c>
      <c r="C14" s="5" t="s">
        <v>11</v>
      </c>
      <c r="D14" s="5" t="s">
        <v>19</v>
      </c>
      <c r="E14" s="5"/>
      <c r="F14" s="5" t="s">
        <v>12</v>
      </c>
      <c r="G14" s="5" t="s">
        <v>29</v>
      </c>
      <c r="H14" s="5" t="s">
        <v>24</v>
      </c>
      <c r="I14" s="8" t="s">
        <v>30</v>
      </c>
      <c r="J14" s="7">
        <v>1187338000</v>
      </c>
      <c r="K14" s="7">
        <v>0</v>
      </c>
      <c r="L14" s="7">
        <v>1134000000</v>
      </c>
      <c r="M14" s="7">
        <v>53338000</v>
      </c>
      <c r="N14" s="7">
        <v>53338000</v>
      </c>
      <c r="O14" s="6">
        <f t="shared" si="1"/>
        <v>0</v>
      </c>
    </row>
    <row r="15" spans="1:15" ht="35.1" customHeight="1" thickTop="1" thickBot="1">
      <c r="A15" s="9" t="s">
        <v>10</v>
      </c>
      <c r="B15" s="9" t="s">
        <v>14</v>
      </c>
      <c r="C15" s="9"/>
      <c r="D15" s="9"/>
      <c r="E15" s="9"/>
      <c r="F15" s="9"/>
      <c r="G15" s="9"/>
      <c r="H15" s="9"/>
      <c r="I15" s="10" t="s">
        <v>34</v>
      </c>
      <c r="J15" s="12">
        <f>+J16</f>
        <v>2024189000</v>
      </c>
      <c r="K15" s="12">
        <f t="shared" ref="K15:N15" si="3">+K16</f>
        <v>0</v>
      </c>
      <c r="L15" s="12">
        <f t="shared" si="3"/>
        <v>0</v>
      </c>
      <c r="M15" s="12">
        <f t="shared" si="3"/>
        <v>2024189000</v>
      </c>
      <c r="N15" s="12">
        <f t="shared" si="3"/>
        <v>0</v>
      </c>
      <c r="O15" s="11">
        <f t="shared" si="1"/>
        <v>2024189000</v>
      </c>
    </row>
    <row r="16" spans="1:15" ht="35.1" customHeight="1" thickTop="1" thickBot="1">
      <c r="A16" s="5" t="s">
        <v>10</v>
      </c>
      <c r="B16" s="5" t="s">
        <v>14</v>
      </c>
      <c r="C16" s="5"/>
      <c r="D16" s="5"/>
      <c r="E16" s="5"/>
      <c r="F16" s="5" t="s">
        <v>12</v>
      </c>
      <c r="G16" s="5" t="s">
        <v>29</v>
      </c>
      <c r="H16" s="5" t="s">
        <v>24</v>
      </c>
      <c r="I16" s="8" t="s">
        <v>18</v>
      </c>
      <c r="J16" s="7">
        <v>2024189000</v>
      </c>
      <c r="K16" s="7">
        <v>0</v>
      </c>
      <c r="L16" s="7">
        <v>0</v>
      </c>
      <c r="M16" s="7">
        <v>2024189000</v>
      </c>
      <c r="N16" s="7">
        <v>0</v>
      </c>
      <c r="O16" s="6">
        <f t="shared" si="1"/>
        <v>2024189000</v>
      </c>
    </row>
    <row r="17" spans="1:16" ht="35.1" customHeight="1" thickTop="1" thickBot="1">
      <c r="A17" s="9" t="s">
        <v>10</v>
      </c>
      <c r="B17" s="9" t="s">
        <v>16</v>
      </c>
      <c r="C17" s="9"/>
      <c r="D17" s="9"/>
      <c r="E17" s="9"/>
      <c r="F17" s="9"/>
      <c r="G17" s="9"/>
      <c r="H17" s="9"/>
      <c r="I17" s="10" t="s">
        <v>35</v>
      </c>
      <c r="J17" s="12">
        <f>+J18</f>
        <v>65100000</v>
      </c>
      <c r="K17" s="12">
        <f t="shared" ref="K17:N17" si="4">+K18</f>
        <v>10000000</v>
      </c>
      <c r="L17" s="12">
        <f t="shared" si="4"/>
        <v>0</v>
      </c>
      <c r="M17" s="12">
        <f t="shared" si="4"/>
        <v>75100000</v>
      </c>
      <c r="N17" s="12">
        <f t="shared" si="4"/>
        <v>0</v>
      </c>
      <c r="O17" s="11">
        <f t="shared" si="1"/>
        <v>75100000</v>
      </c>
    </row>
    <row r="18" spans="1:16" ht="35.1" customHeight="1" thickTop="1" thickBot="1">
      <c r="A18" s="5" t="s">
        <v>10</v>
      </c>
      <c r="B18" s="5" t="s">
        <v>16</v>
      </c>
      <c r="C18" s="5" t="s">
        <v>19</v>
      </c>
      <c r="D18" s="5" t="s">
        <v>14</v>
      </c>
      <c r="E18" s="5" t="s">
        <v>20</v>
      </c>
      <c r="F18" s="5" t="s">
        <v>12</v>
      </c>
      <c r="G18" s="5" t="s">
        <v>29</v>
      </c>
      <c r="H18" s="5" t="s">
        <v>24</v>
      </c>
      <c r="I18" s="8" t="s">
        <v>21</v>
      </c>
      <c r="J18" s="7">
        <v>65100000</v>
      </c>
      <c r="K18" s="7">
        <v>10000000</v>
      </c>
      <c r="L18" s="7">
        <v>0</v>
      </c>
      <c r="M18" s="7">
        <v>75100000</v>
      </c>
      <c r="N18" s="7">
        <v>0</v>
      </c>
      <c r="O18" s="6">
        <f t="shared" si="1"/>
        <v>75100000</v>
      </c>
    </row>
    <row r="19" spans="1:16" ht="35.1" customHeight="1" thickTop="1" thickBot="1">
      <c r="A19" s="9" t="s">
        <v>10</v>
      </c>
      <c r="B19" s="9" t="s">
        <v>22</v>
      </c>
      <c r="C19" s="9"/>
      <c r="D19" s="9"/>
      <c r="E19" s="9"/>
      <c r="F19" s="9"/>
      <c r="G19" s="9"/>
      <c r="H19" s="9"/>
      <c r="I19" s="10" t="s">
        <v>36</v>
      </c>
      <c r="J19" s="12">
        <f>+J20</f>
        <v>4390000</v>
      </c>
      <c r="K19" s="12">
        <f t="shared" ref="K19:N19" si="5">+K20</f>
        <v>0</v>
      </c>
      <c r="L19" s="12">
        <f t="shared" si="5"/>
        <v>0</v>
      </c>
      <c r="M19" s="12">
        <f t="shared" si="5"/>
        <v>4390000</v>
      </c>
      <c r="N19" s="12">
        <f t="shared" si="5"/>
        <v>0</v>
      </c>
      <c r="O19" s="11">
        <f t="shared" si="1"/>
        <v>4390000</v>
      </c>
    </row>
    <row r="20" spans="1:16" ht="35.1" customHeight="1" thickTop="1" thickBot="1">
      <c r="A20" s="5" t="s">
        <v>10</v>
      </c>
      <c r="B20" s="5" t="s">
        <v>22</v>
      </c>
      <c r="C20" s="5" t="s">
        <v>11</v>
      </c>
      <c r="D20" s="5"/>
      <c r="E20" s="5"/>
      <c r="F20" s="5" t="s">
        <v>12</v>
      </c>
      <c r="G20" s="5" t="s">
        <v>29</v>
      </c>
      <c r="H20" s="5" t="s">
        <v>24</v>
      </c>
      <c r="I20" s="8" t="s">
        <v>23</v>
      </c>
      <c r="J20" s="7">
        <v>4390000</v>
      </c>
      <c r="K20" s="7">
        <v>0</v>
      </c>
      <c r="L20" s="7">
        <v>0</v>
      </c>
      <c r="M20" s="7">
        <v>4390000</v>
      </c>
      <c r="N20" s="7">
        <v>0</v>
      </c>
      <c r="O20" s="6">
        <f t="shared" si="1"/>
        <v>4390000</v>
      </c>
    </row>
    <row r="21" spans="1:16" ht="35.1" customHeight="1" thickTop="1" thickBot="1">
      <c r="A21" s="9" t="s">
        <v>25</v>
      </c>
      <c r="B21" s="9"/>
      <c r="C21" s="9"/>
      <c r="D21" s="9"/>
      <c r="E21" s="9"/>
      <c r="F21" s="9"/>
      <c r="G21" s="9"/>
      <c r="H21" s="9"/>
      <c r="I21" s="10" t="s">
        <v>37</v>
      </c>
      <c r="J21" s="12">
        <f>+J22</f>
        <v>13355000000</v>
      </c>
      <c r="K21" s="12">
        <f t="shared" ref="K21:N21" si="6">+K22</f>
        <v>0</v>
      </c>
      <c r="L21" s="12">
        <f t="shared" si="6"/>
        <v>0</v>
      </c>
      <c r="M21" s="12">
        <f t="shared" si="6"/>
        <v>13355000000</v>
      </c>
      <c r="N21" s="12">
        <f t="shared" si="6"/>
        <v>0</v>
      </c>
      <c r="O21" s="11">
        <f t="shared" ref="O21:O23" si="7">+M21-N21</f>
        <v>13355000000</v>
      </c>
    </row>
    <row r="22" spans="1:16" ht="52.5" customHeight="1" thickTop="1" thickBot="1">
      <c r="A22" s="5" t="s">
        <v>25</v>
      </c>
      <c r="B22" s="5" t="s">
        <v>26</v>
      </c>
      <c r="C22" s="5" t="s">
        <v>27</v>
      </c>
      <c r="D22" s="5" t="s">
        <v>28</v>
      </c>
      <c r="E22" s="5"/>
      <c r="F22" s="5" t="s">
        <v>12</v>
      </c>
      <c r="G22" s="5" t="s">
        <v>29</v>
      </c>
      <c r="H22" s="5" t="s">
        <v>24</v>
      </c>
      <c r="I22" s="8" t="s">
        <v>31</v>
      </c>
      <c r="J22" s="7">
        <v>13355000000</v>
      </c>
      <c r="K22" s="7">
        <v>0</v>
      </c>
      <c r="L22" s="7">
        <v>0</v>
      </c>
      <c r="M22" s="7">
        <v>13355000000</v>
      </c>
      <c r="N22" s="7">
        <v>0</v>
      </c>
      <c r="O22" s="6">
        <f t="shared" si="7"/>
        <v>13355000000</v>
      </c>
    </row>
    <row r="23" spans="1:16" ht="42" customHeight="1" thickTop="1" thickBot="1">
      <c r="A23" s="20"/>
      <c r="B23" s="20"/>
      <c r="C23" s="20"/>
      <c r="D23" s="20"/>
      <c r="E23" s="20"/>
      <c r="F23" s="20"/>
      <c r="G23" s="20"/>
      <c r="H23" s="20"/>
      <c r="I23" s="21" t="s">
        <v>38</v>
      </c>
      <c r="J23" s="22">
        <f>+J9+J21</f>
        <v>30732834000</v>
      </c>
      <c r="K23" s="22">
        <f t="shared" ref="K23:N23" si="8">+K9+K21</f>
        <v>1134000000</v>
      </c>
      <c r="L23" s="22">
        <f t="shared" si="8"/>
        <v>1134000000</v>
      </c>
      <c r="M23" s="22">
        <f t="shared" si="8"/>
        <v>30732834000</v>
      </c>
      <c r="N23" s="22">
        <f t="shared" si="8"/>
        <v>53338000</v>
      </c>
      <c r="O23" s="23">
        <f t="shared" si="7"/>
        <v>30679496000</v>
      </c>
    </row>
    <row r="24" spans="1:16" ht="18.75" customHeight="1" thickTop="1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4"/>
      <c r="L24" s="4"/>
      <c r="M24" s="4"/>
      <c r="N24" s="4"/>
      <c r="O24" s="4"/>
    </row>
    <row r="25" spans="1:16">
      <c r="A25" s="2" t="s">
        <v>41</v>
      </c>
      <c r="B25" s="2"/>
      <c r="C25" s="2"/>
      <c r="D25" s="2"/>
      <c r="E25" s="2"/>
      <c r="F25" s="2"/>
      <c r="G25" s="2"/>
      <c r="H25" s="2"/>
      <c r="I25" s="2"/>
      <c r="J25" s="2"/>
      <c r="K25" s="4"/>
      <c r="L25" s="4"/>
      <c r="M25" s="4"/>
      <c r="N25" s="4"/>
      <c r="O25" s="4"/>
      <c r="P25" s="4"/>
    </row>
    <row r="26" spans="1:16" ht="17.25" customHeight="1">
      <c r="A26" s="2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4"/>
      <c r="L26" s="4"/>
      <c r="M26" s="4"/>
      <c r="N26" s="4"/>
      <c r="O26" s="4"/>
      <c r="P26" s="4"/>
    </row>
    <row r="27" spans="1:16" ht="24" customHeight="1">
      <c r="A27" s="17" t="s">
        <v>43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4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4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7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53" ht="33.950000000000003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47.25" customHeight="1"/>
    <row r="74" ht="35.1" customHeight="1"/>
  </sheetData>
  <mergeCells count="5">
    <mergeCell ref="A4:O4"/>
    <mergeCell ref="A5:O5"/>
    <mergeCell ref="A6:O6"/>
    <mergeCell ref="M7:O7"/>
    <mergeCell ref="A27:O27"/>
  </mergeCells>
  <printOptions horizontalCentered="1"/>
  <pageMargins left="0" right="0" top="0.59055118110236227" bottom="0.39370078740157483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2024-01-29T23:00:59Z</cp:lastPrinted>
  <dcterms:created xsi:type="dcterms:W3CDTF">2024-01-22T13:11:19Z</dcterms:created>
  <dcterms:modified xsi:type="dcterms:W3CDTF">2024-01-29T23:01:12Z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