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cmoreno\AppData\Local\Microsoft\Windows\INetCache\Content.Outlook\DE8KWNZW\"/>
    </mc:Choice>
  </mc:AlternateContent>
  <bookViews>
    <workbookView xWindow="240" yWindow="120" windowWidth="18060" windowHeight="7050"/>
  </bookViews>
  <sheets>
    <sheet name="DIRECCION DE COMERCIO EXTERIOR" sheetId="1" r:id="rId1"/>
  </sheets>
  <calcPr calcId="152511"/>
</workbook>
</file>

<file path=xl/calcChain.xml><?xml version="1.0" encoding="utf-8"?>
<calcChain xmlns="http://schemas.openxmlformats.org/spreadsheetml/2006/main">
  <c r="O21" i="1" l="1"/>
  <c r="O19" i="1"/>
  <c r="O17" i="1"/>
  <c r="O15" i="1"/>
  <c r="O13" i="1"/>
  <c r="O12" i="1"/>
  <c r="O11" i="1"/>
  <c r="O10" i="1"/>
  <c r="N9" i="1"/>
  <c r="M9" i="1"/>
  <c r="L9" i="1"/>
  <c r="K9" i="1"/>
  <c r="J9" i="1"/>
  <c r="N14" i="1"/>
  <c r="M14" i="1"/>
  <c r="L14" i="1"/>
  <c r="K14" i="1"/>
  <c r="J14" i="1"/>
  <c r="N16" i="1"/>
  <c r="M16" i="1"/>
  <c r="L16" i="1"/>
  <c r="K16" i="1"/>
  <c r="J16" i="1"/>
  <c r="N18" i="1"/>
  <c r="M18" i="1"/>
  <c r="L18" i="1"/>
  <c r="K18" i="1"/>
  <c r="J18" i="1"/>
  <c r="N20" i="1"/>
  <c r="M20" i="1"/>
  <c r="L20" i="1"/>
  <c r="K20" i="1"/>
  <c r="J20" i="1"/>
  <c r="O20" i="1" l="1"/>
  <c r="O14" i="1"/>
  <c r="J8" i="1"/>
  <c r="J22" i="1" s="1"/>
  <c r="N8" i="1"/>
  <c r="N22" i="1" s="1"/>
  <c r="O16" i="1"/>
  <c r="K8" i="1"/>
  <c r="K22" i="1" s="1"/>
  <c r="O18" i="1"/>
  <c r="L8" i="1"/>
  <c r="L22" i="1" s="1"/>
  <c r="O9" i="1"/>
  <c r="M8" i="1"/>
  <c r="M22" i="1" l="1"/>
  <c r="O8" i="1"/>
  <c r="O22" i="1" l="1"/>
</calcChain>
</file>

<file path=xl/sharedStrings.xml><?xml version="1.0" encoding="utf-8"?>
<sst xmlns="http://schemas.openxmlformats.org/spreadsheetml/2006/main" count="114" uniqueCount="52">
  <si>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</si>
  <si>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</si>
  <si>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</si>
  <si>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</si>
  <si>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</si>
  <si>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</si>
  <si>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</si>
  <si>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</si>
  <si>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</si>
  <si>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</si>
  <si>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</si>
  <si>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</si>
  <si>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</si>
  <si>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</si>
  <si>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</si>
  <si>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A</t>
  </si>
  <si>
    <t>01</t>
  </si>
  <si>
    <t>Nación</t>
  </si>
  <si>
    <t>SALARIO</t>
  </si>
  <si>
    <t>02</t>
  </si>
  <si>
    <t>CONTRIBUCIONES INHERENTES A LA NÓMINA</t>
  </si>
  <si>
    <t>03</t>
  </si>
  <si>
    <t>REMUNERACIONES NO CONSTITUTIVAS DE FACTOR SALARIAL</t>
  </si>
  <si>
    <t>ADQUISICIÓN DE BIENES  Y SERVICIOS</t>
  </si>
  <si>
    <t>04</t>
  </si>
  <si>
    <t>012</t>
  </si>
  <si>
    <t>INCAPACIDADES Y LICENCIAS DE MATERNIDAD Y PATERNIDAD (NO DE PENSIONES)</t>
  </si>
  <si>
    <t>08</t>
  </si>
  <si>
    <t>IMPUESTOS</t>
  </si>
  <si>
    <t>SSF</t>
  </si>
  <si>
    <t>C</t>
  </si>
  <si>
    <t>3501</t>
  </si>
  <si>
    <t>0200</t>
  </si>
  <si>
    <t>2</t>
  </si>
  <si>
    <t>16</t>
  </si>
  <si>
    <t>OTROS GASTOS DE PERSONAL - DISTRIBUCIÓN PREVIO CONCEPTO DGPPN</t>
  </si>
  <si>
    <t>FORTALECIMIENTO DE LOS SERVICIOS BRINDADOS A LOS USUARIOS DE COMERCIO EXTERIOR A NIVEL  NACIONAL</t>
  </si>
  <si>
    <t>GASTOS DE PERSONAL</t>
  </si>
  <si>
    <t>GASTOS DE FUNCIONAMIENTO</t>
  </si>
  <si>
    <t>TRANSFERENCIAS CORRIENTES</t>
  </si>
  <si>
    <t>GASTOS POR TRIBUTOS, MULTAS, SANCIONES E INTERESES DE MORA</t>
  </si>
  <si>
    <t xml:space="preserve">GASTOS DE INVERSION </t>
  </si>
  <si>
    <t>ADQUISICION DE BIENES Y SERVICIOS</t>
  </si>
  <si>
    <t>TOTAL PRESUPUESTO A+C</t>
  </si>
  <si>
    <t>APR. VIGENTE DESPUES DE BLOQUEOS</t>
  </si>
  <si>
    <t>MINISTERIO DE COMERCIO INDUSTRIA Y TURISMO</t>
  </si>
  <si>
    <t>UNIDAD EJECUTORA 3501-02 DIRECCION DE COMERCIO EXTERIOR</t>
  </si>
  <si>
    <t>FECHA DE GENERACIÓN: JULIO 4 DE 2023</t>
  </si>
  <si>
    <t xml:space="preserve">Fuente de Información: SIIF Nación </t>
  </si>
  <si>
    <r>
      <rPr>
        <b/>
        <sz val="8"/>
        <rFont val="Arial"/>
        <family val="2"/>
      </rPr>
      <t>Nota 1</t>
    </r>
    <r>
      <rPr>
        <sz val="8"/>
        <rFont val="Arial"/>
        <family val="2"/>
      </rPr>
      <t>: Ley No. 2276 del 29 de noviembre de 2022. Por la cual se decreta el presupuesto de rentas y recursos de capital y ley de apropiaciones para la vigencia fiscal del 1o. de enero al 31 de diciembre de 2023</t>
    </r>
  </si>
  <si>
    <r>
      <rPr>
        <b/>
        <sz val="8"/>
        <rFont val="Arial"/>
        <family val="2"/>
      </rPr>
      <t>Nota 2</t>
    </r>
    <r>
      <rPr>
        <sz val="8"/>
        <rFont val="Arial"/>
        <family val="2"/>
      </rPr>
      <t xml:space="preserve">: Decreto No. 2590 del 23 de diciembre de 2022.  Por el cual se liquida el Presupuesto General de la Nación para la vigencia fiscal de 2023, se detallan las apropiaciones y se clasifican y definen los gastos. </t>
    </r>
  </si>
  <si>
    <t xml:space="preserve">PRESUPUESTO APROBADO CON CORTE AL 30 DE JUNIO DE 2023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</si>
</sst>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4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Verdana"/>
      <family val="2"/>
    </font>
    <font>
      <sz val="8"/>
      <color rgb="FF000000"/>
      <name val="Verdana"/>
      <family val="2"/>
    </font>
    <font>
      <sz val="9"/>
      <name val="Verdana"/>
      <family val="2"/>
    </font>
    <font>
      <sz val="8"/>
      <name val="Calibri"/>
      <family val="2"/>
    </font>
    <font>
      <sz val="11"/>
      <name val="Calibri"/>
      <family val="2"/>
    </font>
    <font>
      <b/>
      <sz val="8"/>
      <color theme="0"/>
      <name val="Verdana"/>
      <family val="2"/>
    </font>
    <font>
      <b/>
      <sz val="8"/>
      <color rgb="FF000000"/>
      <name val="Verdana"/>
      <family val="2"/>
    </font>
    <font>
      <b/>
      <sz val="11"/>
      <color rgb="FF000000"/>
      <name val="Verdana"/>
      <family val="2"/>
    </font>
    <font>
      <sz val="11"/>
      <name val="Verdana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</borders>
  <cellStyleXfs count="1">
    <xf numFmtId="0" fontId="0" fillId="0" borderId="0"/>
  </cellStyleXfs>
  <cellXfs count="23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0" fontId="4" fillId="0" borderId="0" xfId="0" applyFont="1" applyFill="1" applyBorder="1"/>
    <xf numFmtId="0" fontId="5" fillId="0" borderId="0" xfId="0" applyFont="1" applyFill="1" applyBorder="1"/>
    <xf numFmtId="10" fontId="5" fillId="0" borderId="0" xfId="0" applyNumberFormat="1" applyFont="1" applyFill="1" applyBorder="1"/>
    <xf numFmtId="10" fontId="4" fillId="0" borderId="0" xfId="0" applyNumberFormat="1" applyFont="1" applyFill="1" applyBorder="1"/>
    <xf numFmtId="0" fontId="6" fillId="0" borderId="0" xfId="0" applyFont="1" applyFill="1" applyBorder="1"/>
    <xf numFmtId="10" fontId="6" fillId="0" borderId="0" xfId="0" applyNumberFormat="1" applyFont="1" applyFill="1" applyBorder="1"/>
    <xf numFmtId="0" fontId="7" fillId="2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7" fontId="3" fillId="0" borderId="1" xfId="0" applyNumberFormat="1" applyFont="1" applyFill="1" applyBorder="1" applyAlignment="1">
      <alignment vertical="center" wrapText="1" readingOrder="1"/>
    </xf>
    <xf numFmtId="0" fontId="8" fillId="3" borderId="1" xfId="0" applyNumberFormat="1" applyFont="1" applyFill="1" applyBorder="1" applyAlignment="1">
      <alignment horizontal="center" vertical="center" wrapText="1" readingOrder="1"/>
    </xf>
    <xf numFmtId="7" fontId="8" fillId="3" borderId="1" xfId="0" applyNumberFormat="1" applyFont="1" applyFill="1" applyBorder="1" applyAlignment="1">
      <alignment vertical="center" wrapText="1" readingOrder="1"/>
    </xf>
    <xf numFmtId="0" fontId="8" fillId="3" borderId="1" xfId="0" applyNumberFormat="1" applyFont="1" applyFill="1" applyBorder="1" applyAlignment="1">
      <alignment horizontal="left" vertical="center" wrapText="1" readingOrder="1"/>
    </xf>
    <xf numFmtId="164" fontId="8" fillId="3" borderId="1" xfId="0" applyNumberFormat="1" applyFont="1" applyFill="1" applyBorder="1" applyAlignment="1">
      <alignment horizontal="right" vertical="center" wrapText="1" readingOrder="1"/>
    </xf>
    <xf numFmtId="0" fontId="11" fillId="0" borderId="0" xfId="0" applyFont="1" applyFill="1" applyBorder="1"/>
    <xf numFmtId="0" fontId="9" fillId="0" borderId="0" xfId="0" applyNumberFormat="1" applyFont="1" applyFill="1" applyBorder="1" applyAlignment="1">
      <alignment horizontal="left" vertical="center" wrapText="1" readingOrder="1"/>
    </xf>
    <xf numFmtId="0" fontId="10" fillId="0" borderId="0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center" wrapText="1" readingOrder="1"/>
    </xf>
    <xf numFmtId="0" fontId="8" fillId="0" borderId="2" xfId="0" applyNumberFormat="1" applyFont="1" applyFill="1" applyBorder="1" applyAlignment="1">
      <alignment horizontal="center" vertical="center" wrapText="1" readingOrder="1"/>
    </xf>
    <xf numFmtId="0" fontId="13" fillId="0" borderId="2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4</xdr:col>
      <xdr:colOff>104775</xdr:colOff>
      <xdr:row>2</xdr:row>
      <xdr:rowOff>38101</xdr:rowOff>
    </xdr:to>
    <xdr:pic>
      <xdr:nvPicPr>
        <xdr:cNvPr id="2" name="Imagen 1" descr="cid:image001.png@01D98E73.A0D70690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1552575" cy="4191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12</xdr:col>
      <xdr:colOff>457199</xdr:colOff>
      <xdr:row>0</xdr:row>
      <xdr:rowOff>19050</xdr:rowOff>
    </xdr:from>
    <xdr:to>
      <xdr:col>14</xdr:col>
      <xdr:colOff>1266824</xdr:colOff>
      <xdr:row>2</xdr:row>
      <xdr:rowOff>170622</xdr:rowOff>
    </xdr:to>
    <xdr:pic>
      <xdr:nvPicPr>
        <xdr:cNvPr id="3" name="Imagen 2" descr="Logo Ministerio de Comercio, Industria y Turismo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05849" y="19050"/>
          <a:ext cx="3457575" cy="5325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S68"/>
  <sheetViews>
    <sheetView showGridLines="0" tabSelected="1" workbookViewId="0">
      <selection activeCell="A3" sqref="A3:O3"/>
    </sheetView>
  </sheetViews>
  <sheetFormatPr baseColWidth="10" defaultRowHeight="15" x14ac:dyDescent="0.25"/>
  <cols>
    <col min="1" max="5" width="5.42578125" customWidth="1"/>
    <col min="6" max="6" width="7" customWidth="1"/>
    <col min="7" max="7" width="5.140625" customWidth="1"/>
    <col min="8" max="8" width="5" customWidth="1"/>
    <col min="9" max="9" width="27.5703125" customWidth="1"/>
    <col min="10" max="10" width="21.140625" customWidth="1"/>
    <col min="11" max="11" width="16.42578125" customWidth="1"/>
    <col min="12" max="12" width="14.28515625" customWidth="1"/>
    <col min="13" max="13" width="20.85546875" customWidth="1"/>
    <col min="14" max="14" width="18.85546875" customWidth="1"/>
    <col min="15" max="15" width="20.5703125" customWidth="1"/>
  </cols>
  <sheetData>
    <row r="3" spans="1:19" x14ac:dyDescent="0.25">
      <c r="A3" s="18" t="s">
        <v>45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2"/>
    </row>
    <row r="4" spans="1:19" x14ac:dyDescent="0.25">
      <c r="A4" s="18" t="s">
        <v>51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"/>
      <c r="Q4" s="6"/>
      <c r="R4" s="6"/>
      <c r="S4" s="6"/>
    </row>
    <row r="5" spans="1:19" x14ac:dyDescent="0.25">
      <c r="A5" s="18" t="s">
        <v>46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"/>
      <c r="Q5" s="4"/>
      <c r="R5" s="3"/>
      <c r="S5" s="3"/>
    </row>
    <row r="6" spans="1:19" ht="14.25" customHeight="1" thickBot="1" x14ac:dyDescent="0.3">
      <c r="A6" s="1" t="s">
        <v>0</v>
      </c>
      <c r="B6" s="1" t="s">
        <v>0</v>
      </c>
      <c r="C6" s="1" t="s">
        <v>0</v>
      </c>
      <c r="D6" s="1" t="s">
        <v>0</v>
      </c>
      <c r="E6" s="1" t="s">
        <v>0</v>
      </c>
      <c r="F6" s="1" t="s">
        <v>0</v>
      </c>
      <c r="G6" s="1" t="s">
        <v>0</v>
      </c>
      <c r="H6" s="1" t="s">
        <v>0</v>
      </c>
      <c r="I6" s="1" t="s">
        <v>0</v>
      </c>
      <c r="J6" s="1" t="s">
        <v>0</v>
      </c>
      <c r="K6" s="1" t="s">
        <v>0</v>
      </c>
      <c r="L6" s="1" t="s">
        <v>0</v>
      </c>
      <c r="M6" s="1" t="s">
        <v>0</v>
      </c>
      <c r="N6" s="21" t="s">
        <v>47</v>
      </c>
      <c r="O6" s="22"/>
      <c r="P6" s="2"/>
      <c r="Q6" s="7"/>
      <c r="R6" s="6"/>
      <c r="S6" s="3"/>
    </row>
    <row r="7" spans="1:19" ht="40.5" customHeight="1" thickTop="1" thickBot="1" x14ac:dyDescent="0.3">
      <c r="A7" s="8" t="s">
        <v>1</v>
      </c>
      <c r="B7" s="8" t="s">
        <v>2</v>
      </c>
      <c r="C7" s="8" t="s">
        <v>3</v>
      </c>
      <c r="D7" s="8" t="s">
        <v>4</v>
      </c>
      <c r="E7" s="8" t="s">
        <v>5</v>
      </c>
      <c r="F7" s="8" t="s">
        <v>6</v>
      </c>
      <c r="G7" s="8" t="s">
        <v>7</v>
      </c>
      <c r="H7" s="8" t="s">
        <v>8</v>
      </c>
      <c r="I7" s="8" t="s">
        <v>9</v>
      </c>
      <c r="J7" s="8" t="s">
        <v>10</v>
      </c>
      <c r="K7" s="8" t="s">
        <v>11</v>
      </c>
      <c r="L7" s="8" t="s">
        <v>12</v>
      </c>
      <c r="M7" s="8" t="s">
        <v>13</v>
      </c>
      <c r="N7" s="8" t="s">
        <v>14</v>
      </c>
      <c r="O7" s="8" t="s">
        <v>44</v>
      </c>
      <c r="P7" s="5"/>
      <c r="Q7" s="7"/>
      <c r="R7" s="6"/>
      <c r="S7" s="6"/>
    </row>
    <row r="8" spans="1:19" ht="35.1" customHeight="1" thickTop="1" thickBot="1" x14ac:dyDescent="0.3">
      <c r="A8" s="13" t="s">
        <v>15</v>
      </c>
      <c r="B8" s="13"/>
      <c r="C8" s="13"/>
      <c r="D8" s="13"/>
      <c r="E8" s="13"/>
      <c r="F8" s="13"/>
      <c r="G8" s="13"/>
      <c r="H8" s="13"/>
      <c r="I8" s="15" t="s">
        <v>38</v>
      </c>
      <c r="J8" s="16">
        <f>+J9+J14+J16+J18</f>
        <v>17377834000</v>
      </c>
      <c r="K8" s="16">
        <f t="shared" ref="K8:N8" si="0">+K9+K14+K16+K18</f>
        <v>0</v>
      </c>
      <c r="L8" s="16">
        <f t="shared" si="0"/>
        <v>0</v>
      </c>
      <c r="M8" s="16">
        <f t="shared" si="0"/>
        <v>17377834000</v>
      </c>
      <c r="N8" s="16">
        <f t="shared" si="0"/>
        <v>1187338000</v>
      </c>
      <c r="O8" s="14">
        <f t="shared" ref="O8:O22" si="1">+M8-N8</f>
        <v>16190496000</v>
      </c>
      <c r="P8" s="5"/>
      <c r="Q8" s="7"/>
      <c r="R8" s="6"/>
      <c r="S8" s="6"/>
    </row>
    <row r="9" spans="1:19" ht="35.1" customHeight="1" thickTop="1" thickBot="1" x14ac:dyDescent="0.3">
      <c r="A9" s="13" t="s">
        <v>15</v>
      </c>
      <c r="B9" s="13" t="s">
        <v>16</v>
      </c>
      <c r="C9" s="13"/>
      <c r="D9" s="13"/>
      <c r="E9" s="13"/>
      <c r="F9" s="13"/>
      <c r="G9" s="13"/>
      <c r="H9" s="13"/>
      <c r="I9" s="15" t="s">
        <v>37</v>
      </c>
      <c r="J9" s="16">
        <f>SUM(J10:J13)</f>
        <v>15284155000</v>
      </c>
      <c r="K9" s="16">
        <f t="shared" ref="K9:N9" si="2">SUM(K10:K13)</f>
        <v>0</v>
      </c>
      <c r="L9" s="16">
        <f t="shared" si="2"/>
        <v>0</v>
      </c>
      <c r="M9" s="16">
        <f t="shared" si="2"/>
        <v>15284155000</v>
      </c>
      <c r="N9" s="16">
        <f t="shared" si="2"/>
        <v>1187338000</v>
      </c>
      <c r="O9" s="14">
        <f t="shared" si="1"/>
        <v>14096817000</v>
      </c>
      <c r="P9" s="5"/>
      <c r="Q9" s="7"/>
      <c r="R9" s="6"/>
      <c r="S9" s="6"/>
    </row>
    <row r="10" spans="1:19" ht="35.1" customHeight="1" thickTop="1" thickBot="1" x14ac:dyDescent="0.3">
      <c r="A10" s="9" t="s">
        <v>15</v>
      </c>
      <c r="B10" s="9" t="s">
        <v>16</v>
      </c>
      <c r="C10" s="9" t="s">
        <v>16</v>
      </c>
      <c r="D10" s="9" t="s">
        <v>16</v>
      </c>
      <c r="E10" s="9"/>
      <c r="F10" s="9" t="s">
        <v>17</v>
      </c>
      <c r="G10" s="9" t="s">
        <v>34</v>
      </c>
      <c r="H10" s="9" t="s">
        <v>29</v>
      </c>
      <c r="I10" s="10" t="s">
        <v>18</v>
      </c>
      <c r="J10" s="11">
        <v>9430223000</v>
      </c>
      <c r="K10" s="11">
        <v>0</v>
      </c>
      <c r="L10" s="11">
        <v>0</v>
      </c>
      <c r="M10" s="11">
        <v>9430223000</v>
      </c>
      <c r="N10" s="11">
        <v>0</v>
      </c>
      <c r="O10" s="12">
        <f t="shared" si="1"/>
        <v>9430223000</v>
      </c>
      <c r="P10" s="5"/>
      <c r="Q10" s="7"/>
      <c r="R10" s="6"/>
      <c r="S10" s="6"/>
    </row>
    <row r="11" spans="1:19" ht="35.1" customHeight="1" thickTop="1" thickBot="1" x14ac:dyDescent="0.3">
      <c r="A11" s="9" t="s">
        <v>15</v>
      </c>
      <c r="B11" s="9" t="s">
        <v>16</v>
      </c>
      <c r="C11" s="9" t="s">
        <v>16</v>
      </c>
      <c r="D11" s="9" t="s">
        <v>19</v>
      </c>
      <c r="E11" s="9"/>
      <c r="F11" s="9" t="s">
        <v>17</v>
      </c>
      <c r="G11" s="9" t="s">
        <v>34</v>
      </c>
      <c r="H11" s="9" t="s">
        <v>29</v>
      </c>
      <c r="I11" s="10" t="s">
        <v>20</v>
      </c>
      <c r="J11" s="11">
        <v>3432524000</v>
      </c>
      <c r="K11" s="11">
        <v>0</v>
      </c>
      <c r="L11" s="11">
        <v>0</v>
      </c>
      <c r="M11" s="11">
        <v>3432524000</v>
      </c>
      <c r="N11" s="11">
        <v>0</v>
      </c>
      <c r="O11" s="12">
        <f t="shared" si="1"/>
        <v>3432524000</v>
      </c>
      <c r="P11" s="5"/>
      <c r="Q11" s="7"/>
      <c r="R11" s="6"/>
      <c r="S11" s="6"/>
    </row>
    <row r="12" spans="1:19" ht="35.1" customHeight="1" thickTop="1" thickBot="1" x14ac:dyDescent="0.3">
      <c r="A12" s="9" t="s">
        <v>15</v>
      </c>
      <c r="B12" s="9" t="s">
        <v>16</v>
      </c>
      <c r="C12" s="9" t="s">
        <v>16</v>
      </c>
      <c r="D12" s="9" t="s">
        <v>21</v>
      </c>
      <c r="E12" s="9"/>
      <c r="F12" s="9" t="s">
        <v>17</v>
      </c>
      <c r="G12" s="9" t="s">
        <v>34</v>
      </c>
      <c r="H12" s="9" t="s">
        <v>29</v>
      </c>
      <c r="I12" s="10" t="s">
        <v>22</v>
      </c>
      <c r="J12" s="11">
        <v>1234070000</v>
      </c>
      <c r="K12" s="11">
        <v>0</v>
      </c>
      <c r="L12" s="11">
        <v>0</v>
      </c>
      <c r="M12" s="11">
        <v>1234070000</v>
      </c>
      <c r="N12" s="11">
        <v>0</v>
      </c>
      <c r="O12" s="12">
        <f t="shared" si="1"/>
        <v>1234070000</v>
      </c>
      <c r="P12" s="5"/>
      <c r="Q12" s="7"/>
      <c r="R12" s="6"/>
      <c r="S12" s="6"/>
    </row>
    <row r="13" spans="1:19" ht="35.1" customHeight="1" thickTop="1" thickBot="1" x14ac:dyDescent="0.3">
      <c r="A13" s="9" t="s">
        <v>15</v>
      </c>
      <c r="B13" s="9" t="s">
        <v>16</v>
      </c>
      <c r="C13" s="9" t="s">
        <v>16</v>
      </c>
      <c r="D13" s="9" t="s">
        <v>24</v>
      </c>
      <c r="E13" s="9"/>
      <c r="F13" s="9" t="s">
        <v>17</v>
      </c>
      <c r="G13" s="9" t="s">
        <v>34</v>
      </c>
      <c r="H13" s="9" t="s">
        <v>29</v>
      </c>
      <c r="I13" s="10" t="s">
        <v>35</v>
      </c>
      <c r="J13" s="11">
        <v>1187338000</v>
      </c>
      <c r="K13" s="11">
        <v>0</v>
      </c>
      <c r="L13" s="11">
        <v>0</v>
      </c>
      <c r="M13" s="11">
        <v>1187338000</v>
      </c>
      <c r="N13" s="11">
        <v>1187338000</v>
      </c>
      <c r="O13" s="12">
        <f t="shared" si="1"/>
        <v>0</v>
      </c>
      <c r="P13" s="5"/>
      <c r="Q13" s="7"/>
      <c r="R13" s="6"/>
      <c r="S13" s="6"/>
    </row>
    <row r="14" spans="1:19" ht="35.1" customHeight="1" thickTop="1" thickBot="1" x14ac:dyDescent="0.3">
      <c r="A14" s="13" t="s">
        <v>15</v>
      </c>
      <c r="B14" s="13" t="s">
        <v>19</v>
      </c>
      <c r="C14" s="13"/>
      <c r="D14" s="13"/>
      <c r="E14" s="13"/>
      <c r="F14" s="13"/>
      <c r="G14" s="13"/>
      <c r="H14" s="13"/>
      <c r="I14" s="15" t="s">
        <v>42</v>
      </c>
      <c r="J14" s="16">
        <f>+J15</f>
        <v>2024189000</v>
      </c>
      <c r="K14" s="16">
        <f t="shared" ref="K14:N14" si="3">+K15</f>
        <v>0</v>
      </c>
      <c r="L14" s="16">
        <f t="shared" si="3"/>
        <v>0</v>
      </c>
      <c r="M14" s="16">
        <f t="shared" si="3"/>
        <v>2024189000</v>
      </c>
      <c r="N14" s="16">
        <f t="shared" si="3"/>
        <v>0</v>
      </c>
      <c r="O14" s="14">
        <f t="shared" si="1"/>
        <v>2024189000</v>
      </c>
      <c r="P14" s="5"/>
      <c r="Q14" s="7"/>
      <c r="R14" s="6"/>
      <c r="S14" s="6"/>
    </row>
    <row r="15" spans="1:19" ht="35.1" customHeight="1" thickTop="1" thickBot="1" x14ac:dyDescent="0.3">
      <c r="A15" s="9" t="s">
        <v>15</v>
      </c>
      <c r="B15" s="9" t="s">
        <v>19</v>
      </c>
      <c r="C15" s="9"/>
      <c r="D15" s="9"/>
      <c r="E15" s="9"/>
      <c r="F15" s="9" t="s">
        <v>17</v>
      </c>
      <c r="G15" s="9" t="s">
        <v>34</v>
      </c>
      <c r="H15" s="9" t="s">
        <v>29</v>
      </c>
      <c r="I15" s="10" t="s">
        <v>23</v>
      </c>
      <c r="J15" s="11">
        <v>2024189000</v>
      </c>
      <c r="K15" s="11">
        <v>0</v>
      </c>
      <c r="L15" s="11">
        <v>0</v>
      </c>
      <c r="M15" s="11">
        <v>2024189000</v>
      </c>
      <c r="N15" s="11">
        <v>0</v>
      </c>
      <c r="O15" s="12">
        <f t="shared" si="1"/>
        <v>2024189000</v>
      </c>
      <c r="P15" s="5"/>
      <c r="Q15" s="7"/>
      <c r="R15" s="6"/>
      <c r="S15" s="6"/>
    </row>
    <row r="16" spans="1:19" ht="35.1" customHeight="1" thickTop="1" thickBot="1" x14ac:dyDescent="0.3">
      <c r="A16" s="13" t="s">
        <v>15</v>
      </c>
      <c r="B16" s="13" t="s">
        <v>21</v>
      </c>
      <c r="C16" s="13"/>
      <c r="D16" s="13"/>
      <c r="E16" s="13"/>
      <c r="F16" s="13"/>
      <c r="G16" s="13"/>
      <c r="H16" s="13"/>
      <c r="I16" s="15" t="s">
        <v>39</v>
      </c>
      <c r="J16" s="16">
        <f>+J17</f>
        <v>65100000</v>
      </c>
      <c r="K16" s="16">
        <f t="shared" ref="K16:N16" si="4">+K17</f>
        <v>0</v>
      </c>
      <c r="L16" s="16">
        <f t="shared" si="4"/>
        <v>0</v>
      </c>
      <c r="M16" s="16">
        <f t="shared" si="4"/>
        <v>65100000</v>
      </c>
      <c r="N16" s="16">
        <f t="shared" si="4"/>
        <v>0</v>
      </c>
      <c r="O16" s="14">
        <f t="shared" si="1"/>
        <v>65100000</v>
      </c>
      <c r="P16" s="5"/>
      <c r="Q16" s="7"/>
      <c r="R16" s="6"/>
      <c r="S16" s="6"/>
    </row>
    <row r="17" spans="1:19" ht="42.75" customHeight="1" thickTop="1" thickBot="1" x14ac:dyDescent="0.3">
      <c r="A17" s="9" t="s">
        <v>15</v>
      </c>
      <c r="B17" s="9" t="s">
        <v>21</v>
      </c>
      <c r="C17" s="9" t="s">
        <v>24</v>
      </c>
      <c r="D17" s="9" t="s">
        <v>19</v>
      </c>
      <c r="E17" s="9" t="s">
        <v>25</v>
      </c>
      <c r="F17" s="9" t="s">
        <v>17</v>
      </c>
      <c r="G17" s="9" t="s">
        <v>34</v>
      </c>
      <c r="H17" s="9" t="s">
        <v>29</v>
      </c>
      <c r="I17" s="10" t="s">
        <v>26</v>
      </c>
      <c r="J17" s="11">
        <v>65100000</v>
      </c>
      <c r="K17" s="11">
        <v>0</v>
      </c>
      <c r="L17" s="11">
        <v>0</v>
      </c>
      <c r="M17" s="11">
        <v>65100000</v>
      </c>
      <c r="N17" s="11">
        <v>0</v>
      </c>
      <c r="O17" s="12">
        <f t="shared" si="1"/>
        <v>65100000</v>
      </c>
      <c r="P17" s="5"/>
      <c r="Q17" s="7"/>
      <c r="R17" s="6"/>
      <c r="S17" s="6"/>
    </row>
    <row r="18" spans="1:19" ht="35.1" customHeight="1" thickTop="1" thickBot="1" x14ac:dyDescent="0.3">
      <c r="A18" s="13" t="s">
        <v>15</v>
      </c>
      <c r="B18" s="13" t="s">
        <v>27</v>
      </c>
      <c r="C18" s="13"/>
      <c r="D18" s="13"/>
      <c r="E18" s="13"/>
      <c r="F18" s="13"/>
      <c r="G18" s="13"/>
      <c r="H18" s="13"/>
      <c r="I18" s="15" t="s">
        <v>40</v>
      </c>
      <c r="J18" s="16">
        <f>+J19</f>
        <v>4390000</v>
      </c>
      <c r="K18" s="16">
        <f t="shared" ref="K18:N18" si="5">+K19</f>
        <v>0</v>
      </c>
      <c r="L18" s="16">
        <f t="shared" si="5"/>
        <v>0</v>
      </c>
      <c r="M18" s="16">
        <f t="shared" si="5"/>
        <v>4390000</v>
      </c>
      <c r="N18" s="16">
        <f t="shared" si="5"/>
        <v>0</v>
      </c>
      <c r="O18" s="14">
        <f t="shared" si="1"/>
        <v>4390000</v>
      </c>
      <c r="P18" s="5"/>
      <c r="Q18" s="7"/>
      <c r="R18" s="6"/>
      <c r="S18" s="6"/>
    </row>
    <row r="19" spans="1:19" ht="38.25" customHeight="1" thickTop="1" thickBot="1" x14ac:dyDescent="0.3">
      <c r="A19" s="9" t="s">
        <v>15</v>
      </c>
      <c r="B19" s="9" t="s">
        <v>27</v>
      </c>
      <c r="C19" s="9" t="s">
        <v>16</v>
      </c>
      <c r="D19" s="9"/>
      <c r="E19" s="9"/>
      <c r="F19" s="9" t="s">
        <v>17</v>
      </c>
      <c r="G19" s="9" t="s">
        <v>34</v>
      </c>
      <c r="H19" s="9" t="s">
        <v>29</v>
      </c>
      <c r="I19" s="10" t="s">
        <v>28</v>
      </c>
      <c r="J19" s="11">
        <v>4390000</v>
      </c>
      <c r="K19" s="11">
        <v>0</v>
      </c>
      <c r="L19" s="11">
        <v>0</v>
      </c>
      <c r="M19" s="11">
        <v>4390000</v>
      </c>
      <c r="N19" s="11">
        <v>0</v>
      </c>
      <c r="O19" s="12">
        <f t="shared" si="1"/>
        <v>4390000</v>
      </c>
      <c r="P19" s="5"/>
      <c r="Q19" s="7"/>
      <c r="R19" s="6"/>
      <c r="S19" s="6"/>
    </row>
    <row r="20" spans="1:19" ht="35.1" customHeight="1" thickTop="1" thickBot="1" x14ac:dyDescent="0.3">
      <c r="A20" s="13" t="s">
        <v>30</v>
      </c>
      <c r="B20" s="13"/>
      <c r="C20" s="13"/>
      <c r="D20" s="13"/>
      <c r="E20" s="13"/>
      <c r="F20" s="13"/>
      <c r="G20" s="13"/>
      <c r="H20" s="13"/>
      <c r="I20" s="15" t="s">
        <v>41</v>
      </c>
      <c r="J20" s="16">
        <f>+J21</f>
        <v>13355000000</v>
      </c>
      <c r="K20" s="16">
        <f t="shared" ref="K20:N20" si="6">+K21</f>
        <v>0</v>
      </c>
      <c r="L20" s="16">
        <f t="shared" si="6"/>
        <v>0</v>
      </c>
      <c r="M20" s="16">
        <f t="shared" si="6"/>
        <v>13355000000</v>
      </c>
      <c r="N20" s="16">
        <f t="shared" si="6"/>
        <v>0</v>
      </c>
      <c r="O20" s="14">
        <f t="shared" si="1"/>
        <v>13355000000</v>
      </c>
      <c r="P20" s="5"/>
      <c r="Q20" s="7"/>
      <c r="R20" s="6"/>
      <c r="S20" s="6"/>
    </row>
    <row r="21" spans="1:19" ht="43.5" thickTop="1" thickBot="1" x14ac:dyDescent="0.3">
      <c r="A21" s="9" t="s">
        <v>30</v>
      </c>
      <c r="B21" s="9" t="s">
        <v>31</v>
      </c>
      <c r="C21" s="9" t="s">
        <v>32</v>
      </c>
      <c r="D21" s="9" t="s">
        <v>33</v>
      </c>
      <c r="E21" s="9"/>
      <c r="F21" s="9" t="s">
        <v>17</v>
      </c>
      <c r="G21" s="9" t="s">
        <v>34</v>
      </c>
      <c r="H21" s="9" t="s">
        <v>29</v>
      </c>
      <c r="I21" s="10" t="s">
        <v>36</v>
      </c>
      <c r="J21" s="11">
        <v>13355000000</v>
      </c>
      <c r="K21" s="11">
        <v>0</v>
      </c>
      <c r="L21" s="11">
        <v>0</v>
      </c>
      <c r="M21" s="11">
        <v>13355000000</v>
      </c>
      <c r="N21" s="11">
        <v>0</v>
      </c>
      <c r="O21" s="12">
        <f t="shared" si="1"/>
        <v>13355000000</v>
      </c>
      <c r="P21" s="5"/>
      <c r="Q21" s="7"/>
      <c r="R21" s="6"/>
      <c r="S21" s="6"/>
    </row>
    <row r="22" spans="1:19" ht="30.75" customHeight="1" thickTop="1" thickBot="1" x14ac:dyDescent="0.3">
      <c r="A22" s="9"/>
      <c r="B22" s="9"/>
      <c r="C22" s="9"/>
      <c r="D22" s="9"/>
      <c r="E22" s="9"/>
      <c r="F22" s="9"/>
      <c r="G22" s="9"/>
      <c r="H22" s="9"/>
      <c r="I22" s="10" t="s">
        <v>43</v>
      </c>
      <c r="J22" s="11">
        <f>+J8+J20</f>
        <v>30732834000</v>
      </c>
      <c r="K22" s="11">
        <f t="shared" ref="K22:N22" si="7">+K8+K20</f>
        <v>0</v>
      </c>
      <c r="L22" s="11">
        <f t="shared" si="7"/>
        <v>0</v>
      </c>
      <c r="M22" s="11">
        <f t="shared" si="7"/>
        <v>30732834000</v>
      </c>
      <c r="N22" s="11">
        <f t="shared" si="7"/>
        <v>1187338000</v>
      </c>
      <c r="O22" s="12">
        <f t="shared" si="1"/>
        <v>29545496000</v>
      </c>
      <c r="P22" s="5"/>
      <c r="S22" s="6"/>
    </row>
    <row r="23" spans="1:19" ht="15.75" thickTop="1" x14ac:dyDescent="0.25">
      <c r="A23" s="17" t="s">
        <v>48</v>
      </c>
      <c r="B23" s="17"/>
      <c r="C23" s="17"/>
      <c r="D23" s="17"/>
      <c r="E23" s="17"/>
      <c r="F23" s="17"/>
      <c r="G23" s="17"/>
      <c r="H23" s="17"/>
      <c r="I23" s="17"/>
      <c r="J23" s="17"/>
      <c r="K23" s="6"/>
      <c r="L23" s="17"/>
      <c r="M23" s="17"/>
      <c r="N23" s="6"/>
      <c r="O23" s="6"/>
      <c r="S23" s="6"/>
    </row>
    <row r="24" spans="1:19" x14ac:dyDescent="0.25">
      <c r="A24" s="17" t="s">
        <v>49</v>
      </c>
      <c r="B24" s="17"/>
      <c r="C24" s="17"/>
      <c r="D24" s="17"/>
      <c r="E24" s="17"/>
      <c r="F24" s="17"/>
      <c r="G24" s="17"/>
      <c r="H24" s="17"/>
      <c r="I24" s="17"/>
      <c r="J24" s="17"/>
      <c r="K24" s="6"/>
      <c r="L24" s="17"/>
      <c r="M24" s="17"/>
      <c r="N24" s="6"/>
      <c r="O24" s="6"/>
      <c r="P24" s="5"/>
      <c r="S24" s="6"/>
    </row>
    <row r="25" spans="1:19" x14ac:dyDescent="0.25">
      <c r="A25" s="17" t="s">
        <v>50</v>
      </c>
      <c r="B25" s="17"/>
      <c r="C25" s="17"/>
      <c r="D25" s="17"/>
      <c r="E25" s="17"/>
      <c r="F25" s="17"/>
      <c r="G25" s="17"/>
      <c r="H25" s="17"/>
      <c r="I25" s="17"/>
      <c r="J25" s="17"/>
      <c r="K25" s="6"/>
      <c r="L25" s="17"/>
      <c r="M25" s="17"/>
      <c r="N25" s="6"/>
      <c r="O25" s="6"/>
      <c r="P25" s="2"/>
      <c r="S25" s="6"/>
    </row>
    <row r="26" spans="1:19" x14ac:dyDescent="0.25">
      <c r="S26" s="6"/>
    </row>
    <row r="27" spans="1:19" x14ac:dyDescent="0.25">
      <c r="S27" s="6"/>
    </row>
    <row r="28" spans="1:19" x14ac:dyDescent="0.25">
      <c r="S28" s="6"/>
    </row>
    <row r="29" spans="1:19" x14ac:dyDescent="0.25">
      <c r="S29" s="6"/>
    </row>
    <row r="30" spans="1:19" x14ac:dyDescent="0.25">
      <c r="S30" s="6"/>
    </row>
    <row r="31" spans="1:19" ht="27.6" customHeight="1" x14ac:dyDescent="0.25">
      <c r="S31" s="6"/>
    </row>
    <row r="32" spans="1:19" x14ac:dyDescent="0.25">
      <c r="S32" s="6"/>
    </row>
    <row r="33" spans="19:19" x14ac:dyDescent="0.25">
      <c r="S33" s="6"/>
    </row>
    <row r="34" spans="19:19" x14ac:dyDescent="0.25">
      <c r="S34" s="6"/>
    </row>
    <row r="35" spans="19:19" x14ac:dyDescent="0.25">
      <c r="S35" s="6"/>
    </row>
    <row r="36" spans="19:19" x14ac:dyDescent="0.25">
      <c r="S36" s="6"/>
    </row>
    <row r="37" spans="19:19" x14ac:dyDescent="0.25">
      <c r="S37" s="6"/>
    </row>
    <row r="38" spans="19:19" x14ac:dyDescent="0.25">
      <c r="S38" s="6"/>
    </row>
    <row r="39" spans="19:19" x14ac:dyDescent="0.25">
      <c r="S39" s="6"/>
    </row>
    <row r="40" spans="19:19" x14ac:dyDescent="0.25">
      <c r="S40" s="6"/>
    </row>
    <row r="41" spans="19:19" x14ac:dyDescent="0.25">
      <c r="S41" s="6"/>
    </row>
    <row r="42" spans="19:19" x14ac:dyDescent="0.25">
      <c r="S42" s="6"/>
    </row>
    <row r="43" spans="19:19" x14ac:dyDescent="0.25">
      <c r="S43" s="6"/>
    </row>
    <row r="44" spans="19:19" x14ac:dyDescent="0.25">
      <c r="S44" s="6"/>
    </row>
    <row r="45" spans="19:19" x14ac:dyDescent="0.25">
      <c r="S45" s="6"/>
    </row>
    <row r="46" spans="19:19" x14ac:dyDescent="0.25">
      <c r="S46" s="6"/>
    </row>
    <row r="47" spans="19:19" x14ac:dyDescent="0.25">
      <c r="S47" s="6"/>
    </row>
    <row r="48" spans="19:19" x14ac:dyDescent="0.25">
      <c r="S48" s="6"/>
    </row>
    <row r="49" spans="19:19" x14ac:dyDescent="0.25">
      <c r="S49" s="6"/>
    </row>
    <row r="50" spans="19:19" x14ac:dyDescent="0.25">
      <c r="S50" s="6"/>
    </row>
    <row r="51" spans="19:19" x14ac:dyDescent="0.25">
      <c r="S51" s="6"/>
    </row>
    <row r="52" spans="19:19" ht="33.950000000000003" customHeight="1" x14ac:dyDescent="0.25">
      <c r="S52" s="6"/>
    </row>
    <row r="53" spans="19:19" x14ac:dyDescent="0.25">
      <c r="S53" s="6"/>
    </row>
    <row r="54" spans="19:19" ht="35.1" customHeight="1" x14ac:dyDescent="0.25">
      <c r="S54" s="6"/>
    </row>
    <row r="55" spans="19:19" ht="35.1" customHeight="1" x14ac:dyDescent="0.25">
      <c r="S55" s="6"/>
    </row>
    <row r="56" spans="19:19" ht="35.1" customHeight="1" x14ac:dyDescent="0.25">
      <c r="S56" s="6"/>
    </row>
    <row r="57" spans="19:19" ht="35.1" customHeight="1" x14ac:dyDescent="0.25">
      <c r="S57" s="6"/>
    </row>
    <row r="58" spans="19:19" ht="35.1" customHeight="1" x14ac:dyDescent="0.25">
      <c r="S58" s="6"/>
    </row>
    <row r="59" spans="19:19" ht="35.1" customHeight="1" x14ac:dyDescent="0.25">
      <c r="S59" s="6"/>
    </row>
    <row r="60" spans="19:19" ht="35.1" customHeight="1" x14ac:dyDescent="0.25">
      <c r="S60" s="6"/>
    </row>
    <row r="61" spans="19:19" ht="35.1" customHeight="1" x14ac:dyDescent="0.25">
      <c r="S61" s="6"/>
    </row>
    <row r="62" spans="19:19" ht="35.1" customHeight="1" x14ac:dyDescent="0.25">
      <c r="S62" s="6"/>
    </row>
    <row r="63" spans="19:19" ht="35.1" customHeight="1" x14ac:dyDescent="0.25">
      <c r="S63" s="6"/>
    </row>
    <row r="64" spans="19:19" ht="35.1" customHeight="1" x14ac:dyDescent="0.25">
      <c r="S64" s="6"/>
    </row>
    <row r="65" spans="19:19" ht="35.1" customHeight="1" x14ac:dyDescent="0.25">
      <c r="S65" s="6"/>
    </row>
    <row r="66" spans="19:19" ht="35.1" customHeight="1" x14ac:dyDescent="0.25">
      <c r="S66" s="6"/>
    </row>
    <row r="67" spans="19:19" ht="59.1" customHeight="1" x14ac:dyDescent="0.25">
      <c r="S67" s="6"/>
    </row>
    <row r="68" spans="19:19" ht="35.1" customHeight="1" x14ac:dyDescent="0.25">
      <c r="S68" s="6"/>
    </row>
  </sheetData>
  <mergeCells count="4">
    <mergeCell ref="A3:O3"/>
    <mergeCell ref="A4:O4"/>
    <mergeCell ref="A5:O5"/>
    <mergeCell ref="N6:O6"/>
  </mergeCells>
  <printOptions horizontalCentered="1"/>
  <pageMargins left="0.39370078740157483" right="0.19685039370078741" top="0.59055118110236227" bottom="0.59055118110236227" header="0.78740157480314965" footer="0.78740157480314965"/>
  <pageSetup paperSize="14" scale="7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DIRECCION DE COMERCIO EXTERIOR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2023-07-12T19:16:13Z</cp:lastPrinted>
  <dcterms:created xsi:type="dcterms:W3CDTF">2023-07-03T18:50:40Z</dcterms:created>
  <dcterms:modified xsi:type="dcterms:W3CDTF">2023-07-12T19:17:25Z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