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DE8KWNZW\"/>
    </mc:Choice>
  </mc:AlternateContent>
  <bookViews>
    <workbookView xWindow="240" yWindow="120" windowWidth="18060" windowHeight="7050"/>
  </bookViews>
  <sheets>
    <sheet name="DIRECCION DE COMERCIO EXT" sheetId="1" r:id="rId1"/>
  </sheets>
  <definedNames>
    <definedName name="_xlnm.Print_Titles" localSheetId="0">'DIRECCION DE COMERCIO EXT'!$4:$4</definedName>
  </definedNames>
  <calcPr calcId="152511"/>
</workbook>
</file>

<file path=xl/calcChain.xml><?xml version="1.0" encoding="utf-8"?>
<calcChain xmlns="http://schemas.openxmlformats.org/spreadsheetml/2006/main">
  <c r="O20" i="1" l="1"/>
  <c r="O18" i="1"/>
  <c r="O16" i="1"/>
  <c r="O14" i="1"/>
  <c r="O12" i="1"/>
  <c r="O11" i="1"/>
  <c r="O10" i="1"/>
  <c r="O9" i="1"/>
  <c r="N19" i="1"/>
  <c r="M19" i="1"/>
  <c r="L19" i="1"/>
  <c r="K19" i="1"/>
  <c r="J19" i="1"/>
  <c r="N17" i="1"/>
  <c r="M17" i="1"/>
  <c r="L17" i="1"/>
  <c r="K17" i="1"/>
  <c r="J17" i="1"/>
  <c r="N15" i="1"/>
  <c r="M15" i="1"/>
  <c r="L15" i="1"/>
  <c r="K15" i="1"/>
  <c r="J15" i="1"/>
  <c r="N13" i="1"/>
  <c r="M13" i="1"/>
  <c r="L13" i="1"/>
  <c r="K13" i="1"/>
  <c r="J13" i="1"/>
  <c r="N8" i="1"/>
  <c r="M8" i="1"/>
  <c r="L8" i="1"/>
  <c r="K8" i="1"/>
  <c r="J8" i="1"/>
  <c r="O13" i="1" l="1"/>
  <c r="O17" i="1"/>
  <c r="O15" i="1"/>
  <c r="O19" i="1"/>
  <c r="M7" i="1"/>
  <c r="O8" i="1"/>
  <c r="J7" i="1"/>
  <c r="J21" i="1" s="1"/>
  <c r="N7" i="1"/>
  <c r="N21" i="1" s="1"/>
  <c r="K7" i="1"/>
  <c r="K21" i="1" s="1"/>
  <c r="L7" i="1"/>
  <c r="L21" i="1" s="1"/>
  <c r="M21" i="1" l="1"/>
  <c r="O21" i="1" s="1"/>
  <c r="O7" i="1"/>
</calcChain>
</file>

<file path=xl/sharedStrings.xml><?xml version="1.0" encoding="utf-8"?>
<sst xmlns="http://schemas.openxmlformats.org/spreadsheetml/2006/main" count="109" uniqueCount="52">
  <si>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</si>
  <si>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</si>
  <si>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</si>
  <si>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</si>
  <si>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</si>
  <si>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</si>
  <si>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</si>
  <si>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</si>
  <si>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</si>
  <si>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</si>
  <si>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</si>
  <si>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</si>
  <si>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</si>
  <si>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</si>
  <si>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</si>
  <si>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</si>
  <si>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</si>
  <si>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</si>
  <si>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</si>
  <si>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</si>
  <si>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</si>
  <si>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</si>
  <si>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</si>
  <si>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</si>
  <si>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</si>
  <si>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</si>
  <si>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</si>
  <si>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</si>
  <si>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</si>
  <si>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</si>
  <si>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</si>
  <si>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</si>
  <si>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FUNCIONAMIENTO</t>
  </si>
  <si>
    <t>TRANSFERENCIAS CORRIENTES</t>
  </si>
  <si>
    <t>GASTOS POR TRIBUTOS, MULTAS, SANCIONES E INTERESES DE MORA</t>
  </si>
  <si>
    <t xml:space="preserve">GASTOS DE INVERSION </t>
  </si>
  <si>
    <t>GASTOS DE PERSONAL</t>
  </si>
  <si>
    <t>ADQUISICION DE BIENES Y SERVICIOS</t>
  </si>
  <si>
    <t>TOTAL PRESUPUESTO A+C</t>
  </si>
  <si>
    <t>MINISTERIO DE COMERCIO INDUSTRIA Y TURISMO</t>
  </si>
  <si>
    <t>UNIDAD EJECUTORA 3501-02 DIRECCIÓN DE COMERCIO EXTERIOR</t>
  </si>
  <si>
    <r>
      <rPr>
        <b/>
        <sz val="7"/>
        <rFont val="Arial"/>
        <family val="2"/>
      </rPr>
      <t>Nota 1</t>
    </r>
    <r>
      <rPr>
        <sz val="7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</si>
  <si>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7"/>
        <rFont val="Arial"/>
        <family val="2"/>
      </rPr>
      <t>Nota 2</t>
    </r>
    <r>
      <rPr>
        <sz val="7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</si>
  <si>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r>
      <rPr>
        <b/>
        <sz val="7"/>
        <rFont val="Arial"/>
        <family val="2"/>
      </rPr>
      <t>Fuente</t>
    </r>
    <r>
      <rPr>
        <sz val="7"/>
        <rFont val="Arial"/>
        <family val="2"/>
      </rPr>
      <t xml:space="preserve"> :Sistema Integrado de Información Financiera SIIF Nación</t>
    </r>
  </si>
  <si>
    <t>PRESUPUESTO APROBADO CON CORTE AL 31 DE OCTUBRE DE 2022</t>
  </si>
  <si>
    <t>FECHA DE GENERACIÓN: NOVIEMBRE 01 DE 2022</t>
  </si>
  <si>
    <t>APR. INICIAL ($)</t>
  </si>
  <si>
    <t>APR. ADICIONADA ($)</t>
  </si>
  <si>
    <t>APR. VIGENTE ($)</t>
  </si>
  <si>
    <t>APR. VIGENTE DESPUES DE BLOQUEOS ($)</t>
  </si>
  <si>
    <t>APR. REDUCIDA  ($)</t>
  </si>
  <si>
    <t>APR. BLOQUEADA($)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</si>
</sst>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-&quot;$&quot;\ 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sz val="8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8"/>
      <name val="Calibri"/>
      <family val="2"/>
    </font>
    <font>
      <b/>
      <sz val="8"/>
      <color theme="1" tint="4.9989318521683403E-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27">
    <xf numFmtId="0" fontId="1" fillId="0" borderId="0" xfId="0" applyFont="1" applyFill="1" applyBorder="1"/>
    <xf numFmtId="0" fontId="2" fillId="0" borderId="0" xfId="0" applyFont="1" applyFill="1" applyBorder="1"/>
    <xf numFmtId="10" fontId="2" fillId="0" borderId="0" xfId="0" applyNumberFormat="1" applyFont="1" applyFill="1" applyBorder="1"/>
    <xf numFmtId="10" fontId="4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 readingOrder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9" fillId="3" borderId="1" xfId="0" applyNumberFormat="1" applyFont="1" applyFill="1" applyBorder="1" applyAlignment="1">
      <alignment horizontal="center" vertical="center" wrapText="1" readingOrder="1"/>
    </xf>
    <xf numFmtId="0" fontId="9" fillId="3" borderId="1" xfId="0" applyNumberFormat="1" applyFont="1" applyFill="1" applyBorder="1" applyAlignment="1">
      <alignment horizontal="left" vertical="center" wrapText="1" readingOrder="1"/>
    </xf>
    <xf numFmtId="164" fontId="9" fillId="3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10" fontId="10" fillId="0" borderId="0" xfId="0" applyNumberFormat="1" applyFont="1" applyFill="1" applyBorder="1"/>
    <xf numFmtId="0" fontId="11" fillId="0" borderId="0" xfId="0" applyFont="1" applyFill="1" applyBorder="1"/>
    <xf numFmtId="0" fontId="12" fillId="3" borderId="1" xfId="0" applyNumberFormat="1" applyFont="1" applyFill="1" applyBorder="1" applyAlignment="1">
      <alignment horizontal="center" vertical="center" wrapText="1" readingOrder="1"/>
    </xf>
    <xf numFmtId="0" fontId="12" fillId="3" borderId="1" xfId="0" applyNumberFormat="1" applyFont="1" applyFill="1" applyBorder="1" applyAlignment="1">
      <alignment horizontal="left" vertical="center" wrapText="1" readingOrder="1"/>
    </xf>
    <xf numFmtId="164" fontId="12" fillId="3" borderId="1" xfId="0" applyNumberFormat="1" applyFont="1" applyFill="1" applyBorder="1" applyAlignment="1">
      <alignment horizontal="right" vertical="center" wrapText="1" readingOrder="1"/>
    </xf>
    <xf numFmtId="0" fontId="13" fillId="0" borderId="0" xfId="0" applyFont="1" applyFill="1" applyBorder="1"/>
    <xf numFmtId="0" fontId="7" fillId="0" borderId="0" xfId="0" applyNumberFormat="1" applyFont="1" applyFill="1" applyBorder="1" applyAlignment="1">
      <alignment horizontal="left" vertical="center" wrapText="1" readingOrder="1"/>
    </xf>
    <xf numFmtId="0" fontId="8" fillId="0" borderId="0" xfId="0" applyFont="1" applyFill="1" applyBorder="1" applyAlignment="1">
      <alignment horizontal="left" vertical="center" wrapText="1" readingOrder="1"/>
    </xf>
    <xf numFmtId="0" fontId="15" fillId="0" borderId="2" xfId="0" applyFont="1" applyFill="1" applyBorder="1" applyAlignment="1">
      <alignment horizontal="center" vertical="center" wrapText="1" readingOrder="1"/>
    </xf>
    <xf numFmtId="0" fontId="11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66675</xdr:colOff>
      <xdr:row>1</xdr:row>
      <xdr:rowOff>12700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09825" cy="469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showGridLines="0" tabSelected="1" workbookViewId="0">
      <selection activeCell="T20" sqref="T20"/>
    </sheetView>
  </sheetViews>
  <sheetFormatPr baseColWidth="10" defaultRowHeight="15" x14ac:dyDescent="0.25"/>
  <cols>
    <col min="1" max="4" width="5.42578125" customWidth="1"/>
    <col min="5" max="5" width="4.85546875" customWidth="1"/>
    <col min="6" max="6" width="7.28515625" customWidth="1"/>
    <col min="7" max="7" width="4.85546875" customWidth="1"/>
    <col min="8" max="8" width="5.5703125" customWidth="1"/>
    <col min="9" max="9" width="33.28515625" customWidth="1"/>
    <col min="10" max="10" width="17.42578125" customWidth="1"/>
    <col min="11" max="11" width="19.28515625" customWidth="1"/>
    <col min="12" max="12" width="17.140625" customWidth="1"/>
    <col min="13" max="13" width="17.42578125" customWidth="1"/>
    <col min="14" max="14" width="18.7109375" customWidth="1"/>
    <col min="15" max="15" width="19.85546875" customWidth="1"/>
  </cols>
  <sheetData>
    <row r="1" spans="1:20" ht="36.75" customHeight="1" x14ac:dyDescent="0.25"/>
    <row r="2" spans="1:20" ht="19.5" customHeight="1" x14ac:dyDescent="0.25">
      <c r="A2" s="23" t="s">
        <v>39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20" ht="15.75" x14ac:dyDescent="0.25">
      <c r="A3" s="23" t="s">
        <v>44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20" ht="15.75" x14ac:dyDescent="0.25">
      <c r="A4" s="23" t="s">
        <v>40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20" ht="16.5" thickBot="1" x14ac:dyDescent="0.3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25" t="s">
        <v>45</v>
      </c>
      <c r="M5" s="26"/>
      <c r="N5" s="26"/>
      <c r="O5" s="26"/>
    </row>
    <row r="6" spans="1:20" ht="42.75" customHeight="1" thickTop="1" thickBot="1" x14ac:dyDescent="0.3">
      <c r="A6" s="7" t="s">
        <v>1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46</v>
      </c>
      <c r="K6" s="7" t="s">
        <v>47</v>
      </c>
      <c r="L6" s="7" t="s">
        <v>50</v>
      </c>
      <c r="M6" s="7" t="s">
        <v>48</v>
      </c>
      <c r="N6" s="7" t="s">
        <v>51</v>
      </c>
      <c r="O6" s="7" t="s">
        <v>49</v>
      </c>
      <c r="P6" s="1"/>
      <c r="R6" s="4"/>
      <c r="S6" s="4"/>
    </row>
    <row r="7" spans="1:20" ht="35.1" customHeight="1" thickTop="1" thickBot="1" x14ac:dyDescent="0.3">
      <c r="A7" s="14" t="s">
        <v>10</v>
      </c>
      <c r="B7" s="14"/>
      <c r="C7" s="14"/>
      <c r="D7" s="14"/>
      <c r="E7" s="14"/>
      <c r="F7" s="14"/>
      <c r="G7" s="14"/>
      <c r="H7" s="14"/>
      <c r="I7" s="15" t="s">
        <v>32</v>
      </c>
      <c r="J7" s="16">
        <f>+J8+J13+J15+J17</f>
        <v>16092762000</v>
      </c>
      <c r="K7" s="16">
        <f t="shared" ref="K7:N7" si="0">+K8+K13+K15+K17</f>
        <v>0</v>
      </c>
      <c r="L7" s="16">
        <f t="shared" si="0"/>
        <v>0</v>
      </c>
      <c r="M7" s="16">
        <f t="shared" si="0"/>
        <v>16092762000</v>
      </c>
      <c r="N7" s="16">
        <f t="shared" si="0"/>
        <v>241377000</v>
      </c>
      <c r="O7" s="16">
        <f>+M7-N7</f>
        <v>15851385000</v>
      </c>
      <c r="P7" s="17"/>
      <c r="Q7" s="18"/>
      <c r="R7" s="4"/>
      <c r="S7" s="4"/>
      <c r="T7" s="4"/>
    </row>
    <row r="8" spans="1:20" ht="35.1" customHeight="1" thickTop="1" thickBot="1" x14ac:dyDescent="0.3">
      <c r="A8" s="11" t="s">
        <v>10</v>
      </c>
      <c r="B8" s="11" t="s">
        <v>11</v>
      </c>
      <c r="C8" s="11"/>
      <c r="D8" s="11"/>
      <c r="E8" s="11"/>
      <c r="F8" s="11"/>
      <c r="G8" s="11"/>
      <c r="H8" s="11"/>
      <c r="I8" s="12" t="s">
        <v>36</v>
      </c>
      <c r="J8" s="13">
        <f>SUM(J9:J12)</f>
        <v>14111871000</v>
      </c>
      <c r="K8" s="13">
        <f t="shared" ref="K8:N8" si="1">SUM(K9:K12)</f>
        <v>0</v>
      </c>
      <c r="L8" s="13">
        <f t="shared" si="1"/>
        <v>0</v>
      </c>
      <c r="M8" s="13">
        <f t="shared" si="1"/>
        <v>14111871000</v>
      </c>
      <c r="N8" s="13">
        <f t="shared" si="1"/>
        <v>241377000</v>
      </c>
      <c r="O8" s="13">
        <f t="shared" ref="O8:O21" si="2">+M8-N8</f>
        <v>13870494000</v>
      </c>
      <c r="P8" s="17"/>
      <c r="Q8" s="18"/>
      <c r="R8" s="4"/>
      <c r="S8" s="4"/>
      <c r="T8" s="4"/>
    </row>
    <row r="9" spans="1:20" ht="35.1" customHeight="1" thickTop="1" thickBot="1" x14ac:dyDescent="0.3">
      <c r="A9" s="8" t="s">
        <v>10</v>
      </c>
      <c r="B9" s="8" t="s">
        <v>11</v>
      </c>
      <c r="C9" s="8" t="s">
        <v>11</v>
      </c>
      <c r="D9" s="8" t="s">
        <v>11</v>
      </c>
      <c r="E9" s="8"/>
      <c r="F9" s="8" t="s">
        <v>12</v>
      </c>
      <c r="G9" s="8" t="s">
        <v>29</v>
      </c>
      <c r="H9" s="8" t="s">
        <v>24</v>
      </c>
      <c r="I9" s="9" t="s">
        <v>13</v>
      </c>
      <c r="J9" s="10">
        <v>9012194000</v>
      </c>
      <c r="K9" s="10">
        <v>0</v>
      </c>
      <c r="L9" s="10">
        <v>0</v>
      </c>
      <c r="M9" s="10">
        <v>9012194000</v>
      </c>
      <c r="N9" s="10">
        <v>0</v>
      </c>
      <c r="O9" s="10">
        <f t="shared" si="2"/>
        <v>9012194000</v>
      </c>
      <c r="P9" s="3"/>
      <c r="Q9" s="4"/>
      <c r="R9" s="4"/>
      <c r="S9" s="4"/>
      <c r="T9" s="4"/>
    </row>
    <row r="10" spans="1:20" ht="35.1" customHeight="1" thickTop="1" thickBot="1" x14ac:dyDescent="0.3">
      <c r="A10" s="8" t="s">
        <v>10</v>
      </c>
      <c r="B10" s="8" t="s">
        <v>11</v>
      </c>
      <c r="C10" s="8" t="s">
        <v>11</v>
      </c>
      <c r="D10" s="8" t="s">
        <v>14</v>
      </c>
      <c r="E10" s="8"/>
      <c r="F10" s="8" t="s">
        <v>12</v>
      </c>
      <c r="G10" s="8" t="s">
        <v>29</v>
      </c>
      <c r="H10" s="8" t="s">
        <v>24</v>
      </c>
      <c r="I10" s="9" t="s">
        <v>15</v>
      </c>
      <c r="J10" s="10">
        <v>3278742000</v>
      </c>
      <c r="K10" s="10">
        <v>0</v>
      </c>
      <c r="L10" s="10">
        <v>0</v>
      </c>
      <c r="M10" s="10">
        <v>3278742000</v>
      </c>
      <c r="N10" s="10">
        <v>0</v>
      </c>
      <c r="O10" s="10">
        <f t="shared" si="2"/>
        <v>3278742000</v>
      </c>
      <c r="P10" s="3"/>
      <c r="Q10" s="4"/>
      <c r="R10" s="4"/>
      <c r="S10" s="4"/>
      <c r="T10" s="4"/>
    </row>
    <row r="11" spans="1:20" ht="35.1" customHeight="1" thickTop="1" thickBot="1" x14ac:dyDescent="0.3">
      <c r="A11" s="8" t="s">
        <v>10</v>
      </c>
      <c r="B11" s="8" t="s">
        <v>11</v>
      </c>
      <c r="C11" s="8" t="s">
        <v>11</v>
      </c>
      <c r="D11" s="8" t="s">
        <v>16</v>
      </c>
      <c r="E11" s="8"/>
      <c r="F11" s="8" t="s">
        <v>12</v>
      </c>
      <c r="G11" s="8" t="s">
        <v>29</v>
      </c>
      <c r="H11" s="8" t="s">
        <v>24</v>
      </c>
      <c r="I11" s="9" t="s">
        <v>17</v>
      </c>
      <c r="J11" s="10">
        <v>1200658000</v>
      </c>
      <c r="K11" s="10">
        <v>0</v>
      </c>
      <c r="L11" s="10">
        <v>0</v>
      </c>
      <c r="M11" s="10">
        <v>1200658000</v>
      </c>
      <c r="N11" s="10">
        <v>0</v>
      </c>
      <c r="O11" s="10">
        <f t="shared" si="2"/>
        <v>1200658000</v>
      </c>
      <c r="P11" s="3"/>
      <c r="Q11" s="4"/>
      <c r="R11" s="4"/>
      <c r="S11" s="4"/>
      <c r="T11" s="4"/>
    </row>
    <row r="12" spans="1:20" ht="35.1" customHeight="1" thickTop="1" thickBot="1" x14ac:dyDescent="0.3">
      <c r="A12" s="8" t="s">
        <v>10</v>
      </c>
      <c r="B12" s="8" t="s">
        <v>11</v>
      </c>
      <c r="C12" s="8" t="s">
        <v>11</v>
      </c>
      <c r="D12" s="8" t="s">
        <v>19</v>
      </c>
      <c r="E12" s="8"/>
      <c r="F12" s="8" t="s">
        <v>12</v>
      </c>
      <c r="G12" s="8" t="s">
        <v>29</v>
      </c>
      <c r="H12" s="8" t="s">
        <v>24</v>
      </c>
      <c r="I12" s="9" t="s">
        <v>30</v>
      </c>
      <c r="J12" s="10">
        <v>620277000</v>
      </c>
      <c r="K12" s="10">
        <v>0</v>
      </c>
      <c r="L12" s="10">
        <v>0</v>
      </c>
      <c r="M12" s="10">
        <v>620277000</v>
      </c>
      <c r="N12" s="10">
        <v>241377000</v>
      </c>
      <c r="O12" s="10">
        <f t="shared" si="2"/>
        <v>378900000</v>
      </c>
      <c r="P12" s="3"/>
      <c r="Q12" s="4"/>
      <c r="R12" s="4"/>
      <c r="S12" s="4"/>
      <c r="T12" s="4"/>
    </row>
    <row r="13" spans="1:20" ht="35.1" customHeight="1" thickTop="1" thickBot="1" x14ac:dyDescent="0.3">
      <c r="A13" s="11" t="s">
        <v>10</v>
      </c>
      <c r="B13" s="11" t="s">
        <v>14</v>
      </c>
      <c r="C13" s="19"/>
      <c r="D13" s="19"/>
      <c r="E13" s="19"/>
      <c r="F13" s="19"/>
      <c r="G13" s="19"/>
      <c r="H13" s="19"/>
      <c r="I13" s="20" t="s">
        <v>37</v>
      </c>
      <c r="J13" s="21">
        <f>+J14</f>
        <v>1916845000</v>
      </c>
      <c r="K13" s="21">
        <f t="shared" ref="K13:N13" si="3">+K14</f>
        <v>0</v>
      </c>
      <c r="L13" s="21">
        <f t="shared" si="3"/>
        <v>0</v>
      </c>
      <c r="M13" s="21">
        <f t="shared" si="3"/>
        <v>1916845000</v>
      </c>
      <c r="N13" s="21">
        <f t="shared" si="3"/>
        <v>0</v>
      </c>
      <c r="O13" s="21">
        <f t="shared" si="2"/>
        <v>1916845000</v>
      </c>
      <c r="P13" s="3"/>
      <c r="Q13" s="4"/>
      <c r="R13" s="4"/>
      <c r="S13" s="4"/>
      <c r="T13" s="4"/>
    </row>
    <row r="14" spans="1:20" ht="35.1" customHeight="1" thickTop="1" thickBot="1" x14ac:dyDescent="0.3">
      <c r="A14" s="8" t="s">
        <v>10</v>
      </c>
      <c r="B14" s="8" t="s">
        <v>14</v>
      </c>
      <c r="C14" s="8"/>
      <c r="D14" s="8"/>
      <c r="E14" s="8"/>
      <c r="F14" s="8" t="s">
        <v>12</v>
      </c>
      <c r="G14" s="8" t="s">
        <v>29</v>
      </c>
      <c r="H14" s="8" t="s">
        <v>24</v>
      </c>
      <c r="I14" s="9" t="s">
        <v>18</v>
      </c>
      <c r="J14" s="10">
        <v>1916845000</v>
      </c>
      <c r="K14" s="10">
        <v>0</v>
      </c>
      <c r="L14" s="10">
        <v>0</v>
      </c>
      <c r="M14" s="10">
        <v>1916845000</v>
      </c>
      <c r="N14" s="10">
        <v>0</v>
      </c>
      <c r="O14" s="10">
        <f t="shared" si="2"/>
        <v>1916845000</v>
      </c>
      <c r="P14" s="3"/>
      <c r="Q14" s="4"/>
      <c r="R14" s="4"/>
      <c r="S14" s="4"/>
      <c r="T14" s="4"/>
    </row>
    <row r="15" spans="1:20" ht="35.1" customHeight="1" thickTop="1" thickBot="1" x14ac:dyDescent="0.3">
      <c r="A15" s="11" t="s">
        <v>10</v>
      </c>
      <c r="B15" s="11" t="s">
        <v>16</v>
      </c>
      <c r="C15" s="11"/>
      <c r="D15" s="11"/>
      <c r="E15" s="11"/>
      <c r="F15" s="11"/>
      <c r="G15" s="11"/>
      <c r="H15" s="11"/>
      <c r="I15" s="12" t="s">
        <v>33</v>
      </c>
      <c r="J15" s="13">
        <f>+J16</f>
        <v>60000000</v>
      </c>
      <c r="K15" s="13">
        <f t="shared" ref="K15:N15" si="4">+K16</f>
        <v>0</v>
      </c>
      <c r="L15" s="13">
        <f t="shared" si="4"/>
        <v>0</v>
      </c>
      <c r="M15" s="13">
        <f t="shared" si="4"/>
        <v>60000000</v>
      </c>
      <c r="N15" s="13">
        <f t="shared" si="4"/>
        <v>0</v>
      </c>
      <c r="O15" s="13">
        <f t="shared" si="2"/>
        <v>60000000</v>
      </c>
      <c r="P15" s="3"/>
      <c r="Q15" s="4"/>
      <c r="R15" s="4"/>
      <c r="S15" s="4"/>
      <c r="T15" s="4"/>
    </row>
    <row r="16" spans="1:20" ht="35.1" customHeight="1" thickTop="1" thickBot="1" x14ac:dyDescent="0.3">
      <c r="A16" s="8" t="s">
        <v>10</v>
      </c>
      <c r="B16" s="8" t="s">
        <v>16</v>
      </c>
      <c r="C16" s="8" t="s">
        <v>19</v>
      </c>
      <c r="D16" s="8" t="s">
        <v>14</v>
      </c>
      <c r="E16" s="8" t="s">
        <v>20</v>
      </c>
      <c r="F16" s="8" t="s">
        <v>12</v>
      </c>
      <c r="G16" s="8" t="s">
        <v>29</v>
      </c>
      <c r="H16" s="8" t="s">
        <v>24</v>
      </c>
      <c r="I16" s="9" t="s">
        <v>21</v>
      </c>
      <c r="J16" s="10">
        <v>60000000</v>
      </c>
      <c r="K16" s="10">
        <v>0</v>
      </c>
      <c r="L16" s="10">
        <v>0</v>
      </c>
      <c r="M16" s="10">
        <v>60000000</v>
      </c>
      <c r="N16" s="10">
        <v>0</v>
      </c>
      <c r="O16" s="10">
        <f t="shared" si="2"/>
        <v>60000000</v>
      </c>
      <c r="P16" s="3"/>
      <c r="Q16" s="4"/>
      <c r="R16" s="4"/>
      <c r="S16" s="4"/>
      <c r="T16" s="4"/>
    </row>
    <row r="17" spans="1:20" ht="35.1" customHeight="1" thickTop="1" thickBot="1" x14ac:dyDescent="0.3">
      <c r="A17" s="11" t="s">
        <v>10</v>
      </c>
      <c r="B17" s="11" t="s">
        <v>22</v>
      </c>
      <c r="C17" s="11"/>
      <c r="D17" s="11"/>
      <c r="E17" s="11"/>
      <c r="F17" s="11"/>
      <c r="G17" s="11"/>
      <c r="H17" s="11"/>
      <c r="I17" s="12" t="s">
        <v>34</v>
      </c>
      <c r="J17" s="13">
        <f>+J18</f>
        <v>4046000</v>
      </c>
      <c r="K17" s="13">
        <f t="shared" ref="K17:N17" si="5">+K18</f>
        <v>0</v>
      </c>
      <c r="L17" s="13">
        <f t="shared" si="5"/>
        <v>0</v>
      </c>
      <c r="M17" s="13">
        <f t="shared" si="5"/>
        <v>4046000</v>
      </c>
      <c r="N17" s="13">
        <f t="shared" si="5"/>
        <v>0</v>
      </c>
      <c r="O17" s="13">
        <f t="shared" si="2"/>
        <v>4046000</v>
      </c>
      <c r="P17" s="3"/>
      <c r="Q17" s="4"/>
      <c r="R17" s="4"/>
      <c r="S17" s="4"/>
      <c r="T17" s="4"/>
    </row>
    <row r="18" spans="1:20" ht="35.1" customHeight="1" thickTop="1" thickBot="1" x14ac:dyDescent="0.3">
      <c r="A18" s="8" t="s">
        <v>10</v>
      </c>
      <c r="B18" s="8" t="s">
        <v>22</v>
      </c>
      <c r="C18" s="8" t="s">
        <v>11</v>
      </c>
      <c r="D18" s="8"/>
      <c r="E18" s="8"/>
      <c r="F18" s="8" t="s">
        <v>12</v>
      </c>
      <c r="G18" s="8" t="s">
        <v>29</v>
      </c>
      <c r="H18" s="8" t="s">
        <v>24</v>
      </c>
      <c r="I18" s="9" t="s">
        <v>23</v>
      </c>
      <c r="J18" s="10">
        <v>4046000</v>
      </c>
      <c r="K18" s="10">
        <v>0</v>
      </c>
      <c r="L18" s="10">
        <v>0</v>
      </c>
      <c r="M18" s="10">
        <v>4046000</v>
      </c>
      <c r="N18" s="10">
        <v>0</v>
      </c>
      <c r="O18" s="10">
        <f t="shared" si="2"/>
        <v>4046000</v>
      </c>
      <c r="P18" s="3"/>
      <c r="Q18" s="4"/>
      <c r="R18" s="4"/>
      <c r="S18" s="4"/>
      <c r="T18" s="4"/>
    </row>
    <row r="19" spans="1:20" ht="44.1" customHeight="1" thickTop="1" thickBot="1" x14ac:dyDescent="0.3">
      <c r="A19" s="11" t="s">
        <v>25</v>
      </c>
      <c r="B19" s="11"/>
      <c r="C19" s="11"/>
      <c r="D19" s="11"/>
      <c r="E19" s="11"/>
      <c r="F19" s="11"/>
      <c r="G19" s="11"/>
      <c r="H19" s="11"/>
      <c r="I19" s="12" t="s">
        <v>35</v>
      </c>
      <c r="J19" s="13">
        <f>+J20</f>
        <v>9778779830</v>
      </c>
      <c r="K19" s="13">
        <f t="shared" ref="K19:N19" si="6">+K20</f>
        <v>0</v>
      </c>
      <c r="L19" s="13">
        <f t="shared" si="6"/>
        <v>0</v>
      </c>
      <c r="M19" s="13">
        <f t="shared" si="6"/>
        <v>9778779830</v>
      </c>
      <c r="N19" s="13">
        <f t="shared" si="6"/>
        <v>0</v>
      </c>
      <c r="O19" s="13">
        <f t="shared" si="2"/>
        <v>9778779830</v>
      </c>
      <c r="P19" s="3"/>
      <c r="Q19" s="4"/>
      <c r="R19" s="4"/>
      <c r="S19" s="4"/>
      <c r="T19" s="4"/>
    </row>
    <row r="20" spans="1:20" ht="61.5" customHeight="1" thickTop="1" thickBot="1" x14ac:dyDescent="0.3">
      <c r="A20" s="8" t="s">
        <v>25</v>
      </c>
      <c r="B20" s="8" t="s">
        <v>26</v>
      </c>
      <c r="C20" s="8" t="s">
        <v>27</v>
      </c>
      <c r="D20" s="8" t="s">
        <v>28</v>
      </c>
      <c r="E20" s="8"/>
      <c r="F20" s="8" t="s">
        <v>12</v>
      </c>
      <c r="G20" s="8" t="s">
        <v>29</v>
      </c>
      <c r="H20" s="8" t="s">
        <v>24</v>
      </c>
      <c r="I20" s="9" t="s">
        <v>31</v>
      </c>
      <c r="J20" s="10">
        <v>9778779830</v>
      </c>
      <c r="K20" s="10">
        <v>0</v>
      </c>
      <c r="L20" s="10">
        <v>0</v>
      </c>
      <c r="M20" s="10">
        <v>9778779830</v>
      </c>
      <c r="N20" s="10">
        <v>0</v>
      </c>
      <c r="O20" s="10">
        <f t="shared" si="2"/>
        <v>9778779830</v>
      </c>
      <c r="P20" s="3"/>
      <c r="Q20" s="4"/>
      <c r="R20" s="4"/>
      <c r="S20" s="4"/>
      <c r="T20" s="4"/>
    </row>
    <row r="21" spans="1:20" ht="45" customHeight="1" thickTop="1" thickBot="1" x14ac:dyDescent="0.3">
      <c r="A21" s="11" t="s">
        <v>0</v>
      </c>
      <c r="B21" s="11" t="s">
        <v>0</v>
      </c>
      <c r="C21" s="11" t="s">
        <v>0</v>
      </c>
      <c r="D21" s="11" t="s">
        <v>0</v>
      </c>
      <c r="E21" s="11" t="s">
        <v>0</v>
      </c>
      <c r="F21" s="11" t="s">
        <v>0</v>
      </c>
      <c r="G21" s="11" t="s">
        <v>0</v>
      </c>
      <c r="H21" s="11" t="s">
        <v>0</v>
      </c>
      <c r="I21" s="12" t="s">
        <v>38</v>
      </c>
      <c r="J21" s="13">
        <f>+J7+J19</f>
        <v>25871541830</v>
      </c>
      <c r="K21" s="13">
        <f t="shared" ref="K21:N21" si="7">+K7+K19</f>
        <v>0</v>
      </c>
      <c r="L21" s="13">
        <f t="shared" si="7"/>
        <v>0</v>
      </c>
      <c r="M21" s="13">
        <f t="shared" si="7"/>
        <v>25871541830</v>
      </c>
      <c r="N21" s="13">
        <f t="shared" si="7"/>
        <v>241377000</v>
      </c>
      <c r="O21" s="13">
        <f t="shared" si="2"/>
        <v>25630164830</v>
      </c>
      <c r="P21" s="3"/>
      <c r="Q21" s="4"/>
      <c r="R21" s="4"/>
      <c r="S21" s="4"/>
      <c r="T21" s="4"/>
    </row>
    <row r="22" spans="1:20" ht="15.75" thickTop="1" x14ac:dyDescent="0.25">
      <c r="A22" s="22" t="s">
        <v>43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3"/>
      <c r="Q22" s="4"/>
      <c r="T22" s="4"/>
    </row>
    <row r="23" spans="1:20" x14ac:dyDescent="0.25">
      <c r="A23" s="22" t="s">
        <v>41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"/>
    </row>
    <row r="24" spans="1:20" x14ac:dyDescent="0.25">
      <c r="A24" s="22" t="s">
        <v>42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"/>
    </row>
    <row r="25" spans="1:2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"/>
    </row>
    <row r="26" spans="1:2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"/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2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"/>
    </row>
    <row r="30" spans="1:2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"/>
    </row>
    <row r="31" spans="1:2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"/>
    </row>
    <row r="32" spans="1:2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"/>
    </row>
    <row r="33" spans="1:1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"/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"/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"/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"/>
    </row>
    <row r="39" spans="1:1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"/>
    </row>
    <row r="41" spans="1:1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"/>
    </row>
    <row r="73" ht="33.950000000000003" customHeight="1" x14ac:dyDescent="0.25"/>
  </sheetData>
  <mergeCells count="4">
    <mergeCell ref="A2:O2"/>
    <mergeCell ref="A3:O3"/>
    <mergeCell ref="A4:O4"/>
    <mergeCell ref="L5:O5"/>
  </mergeCells>
  <printOptions horizontalCentered="1"/>
  <pageMargins left="0" right="0" top="0.39370078740157483" bottom="0.39370078740157483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</vt:lpstr>
      <vt:lpstr>'DIRECCION DE COMERCIO EXT'!Títulos_a_imprimir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2022-11-10T16:18:30Z</cp:lastPrinted>
  <dcterms:created xsi:type="dcterms:W3CDTF">2022-11-01T12:24:53Z</dcterms:created>
  <dcterms:modified xsi:type="dcterms:W3CDTF">2022-11-10T16:46:19Z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