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MARZO 31 DE 2022\PDF\"/>
    </mc:Choice>
  </mc:AlternateContent>
  <bookViews>
    <workbookView xWindow="240" yWindow="120" windowWidth="18060" windowHeight="7050"/>
  </bookViews>
  <sheets>
    <sheet name="GESTION GRAL " sheetId="1" r:id="rId1"/>
  </sheets>
  <definedNames>
    <definedName name="_xlnm.Print_Titles" localSheetId="0">'GESTION GRAL '!$7:$7</definedName>
  </definedNames>
  <calcPr calcId="152511"/>
</workbook>
</file>

<file path=xl/calcChain.xml><?xml version="1.0" encoding="utf-8"?>
<calcChain xmlns="http://schemas.openxmlformats.org/spreadsheetml/2006/main">
  <c r="M32" i="1" l="1"/>
  <c r="L32" i="1"/>
  <c r="K32" i="1"/>
  <c r="J32" i="1"/>
  <c r="M30" i="1"/>
  <c r="L30" i="1"/>
  <c r="K30" i="1"/>
  <c r="J30" i="1"/>
  <c r="M27" i="1"/>
  <c r="L27" i="1"/>
  <c r="K27" i="1"/>
  <c r="J27" i="1"/>
  <c r="M15" i="1"/>
  <c r="L15" i="1"/>
  <c r="K15" i="1"/>
  <c r="J15" i="1"/>
  <c r="M13" i="1"/>
  <c r="L13" i="1"/>
  <c r="K13" i="1"/>
  <c r="J13" i="1"/>
  <c r="M9" i="1"/>
  <c r="L9" i="1"/>
  <c r="K9" i="1"/>
  <c r="J9" i="1"/>
  <c r="J8" i="1" l="1"/>
  <c r="J59" i="1" s="1"/>
  <c r="K8" i="1"/>
  <c r="K59" i="1" s="1"/>
  <c r="L8" i="1"/>
  <c r="L59" i="1" s="1"/>
  <c r="M8" i="1"/>
  <c r="M59" i="1" s="1"/>
</calcChain>
</file>

<file path=xl/sharedStrings.xml><?xml version="1.0" encoding="utf-8"?>
<sst xmlns="http://schemas.openxmlformats.org/spreadsheetml/2006/main" count="405" uniqueCount="108">
  <si>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</si>
  <si>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</si>
  <si>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</si>
  <si>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</si>
  <si>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</si>
  <si>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</si>
  <si>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</si>
  <si>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</si>
  <si>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</si>
  <si>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</si>
  <si>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</si>
  <si>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</si>
  <si>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</si>
  <si>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</si>
  <si>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</si>
  <si>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</si>
  <si>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</si>
  <si>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</si>
  <si>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</si>
  <si>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</si>
  <si>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</si>
  <si>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</si>
  <si>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</si>
  <si>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</si>
  <si>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</si>
  <si>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</si>
  <si>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</si>
  <si>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</si>
  <si>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</si>
  <si>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</si>
  <si>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</si>
  <si>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</si>
  <si>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</si>
  <si>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</si>
  <si>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</si>
  <si>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</si>
  <si>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</si>
  <si>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</si>
  <si>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</si>
  <si>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081</t>
  </si>
  <si>
    <t>MESADAS PENSIONALES ÁLCALIS DE COLOMBIA LTDA. EN LIQUIDACIÓN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</si>
  <si>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</si>
  <si>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</si>
  <si>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</si>
  <si>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</si>
  <si>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</si>
  <si>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</si>
  <si>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</si>
  <si>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</si>
  <si>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</si>
  <si>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</si>
  <si>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</si>
  <si>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</si>
  <si>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</si>
  <si>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</si>
  <si>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</si>
  <si>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</si>
  <si>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</si>
  <si>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</si>
  <si>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</si>
  <si>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</si>
  <si>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</si>
  <si>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</si>
  <si>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</si>
  <si>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</si>
  <si>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</si>
  <si>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</si>
  <si>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</si>
  <si>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</si>
  <si>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</si>
  <si>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</si>
  <si>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</si>
  <si>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</si>
  <si>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</si>
  <si>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</si>
  <si>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</si>
  <si>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</si>
  <si>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</si>
  <si>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</si>
  <si>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</si>
  <si>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</si>
  <si>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</si>
  <si>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</si>
  <si>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</si>
  <si>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</si>
  <si>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</si>
  <si>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</si>
  <si>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</si>
  <si>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</si>
  <si>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</si>
  <si>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</si>
  <si>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</si>
  <si>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POR TRIBUTOS, MULTAS, SANCIONES E INTERESES DE MORA </t>
  </si>
  <si>
    <t xml:space="preserve">SERVICIOS DE LA DEUDA PUBLICA </t>
  </si>
  <si>
    <t xml:space="preserve">GASTOS DE INVERSION </t>
  </si>
  <si>
    <t xml:space="preserve">MINISTERIO DE COMERCIO INDUSTRIA Y COMERCIO </t>
  </si>
  <si>
    <t>TOTAL PRESUPUESTO A+B+C</t>
  </si>
  <si>
    <t>FECHA DE GENERACION : ABRIL 01 DE 2022</t>
  </si>
  <si>
    <t xml:space="preserve">UNIDAD EJECUTORA 350101-000 GESTION GENERAL </t>
  </si>
  <si>
    <t>Fuente :Sistema Integrado de Información Financiera SIIF Nación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</si>
  <si>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</si>
  <si>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</si>
  <si>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Nota 3: Resolución 0244 del 14 de febrero de 2022 . Por la cual se efectua un traslado en el presupuesto de Inversión de la Sección 3501 Ministerio de Comercio, Industria y Turismo. Unidad Ejecutora 3501-01 Gestión General en la vigencia fiscal de 2022.</t>
  </si>
  <si>
    <t>APR. INICIAL ($)</t>
  </si>
  <si>
    <t>APR. ADICIONADA ($)</t>
  </si>
  <si>
    <t>APR. REDUCIDA ($)</t>
  </si>
  <si>
    <t>APR. VIGENTE ($)</t>
  </si>
  <si>
    <t>PRESUPUESTO APROBADO CON CORTE 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</si>
</sst>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6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7" fontId="2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4" fontId="4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4" fontId="2" fillId="0" borderId="0" xfId="0" applyNumberFormat="1" applyFont="1" applyFill="1" applyBorder="1" applyAlignment="1">
      <alignment horizontal="right" vertical="center" wrapText="1" readingOrder="1"/>
    </xf>
    <xf numFmtId="10" fontId="4" fillId="0" borderId="0" xfId="0" applyNumberFormat="1" applyFont="1"/>
    <xf numFmtId="0" fontId="4" fillId="0" borderId="0" xfId="0" applyFont="1"/>
    <xf numFmtId="10" fontId="4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0</xdr:rowOff>
    </xdr:from>
    <xdr:to>
      <xdr:col>5</xdr:col>
      <xdr:colOff>333376</xdr:colOff>
      <xdr:row>2</xdr:row>
      <xdr:rowOff>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0"/>
          <a:ext cx="2133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37"/>
  <sheetViews>
    <sheetView showGridLines="0" tabSelected="1" workbookViewId="0">
      <selection activeCell="A59" sqref="A59:M59"/>
    </sheetView>
  </sheetViews>
  <sheetFormatPr baseColWidth="10" defaultRowHeight="15" x14ac:dyDescent="0.25"/>
  <cols>
    <col min="1" max="5" width="5.42578125" customWidth="1"/>
    <col min="6" max="6" width="7.85546875" customWidth="1"/>
    <col min="7" max="7" width="5" customWidth="1"/>
    <col min="8" max="8" width="5.140625" customWidth="1"/>
    <col min="9" max="9" width="45.85546875" customWidth="1"/>
    <col min="10" max="10" width="16.85546875" customWidth="1"/>
    <col min="11" max="11" width="18.28515625" customWidth="1"/>
    <col min="12" max="12" width="15.140625" customWidth="1"/>
    <col min="13" max="13" width="16.42578125" customWidth="1"/>
  </cols>
  <sheetData>
    <row r="3" spans="1:16" ht="15.75" x14ac:dyDescent="0.25">
      <c r="A3" s="20" t="s">
        <v>95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6" ht="15.75" x14ac:dyDescent="0.25">
      <c r="A4" s="20" t="s">
        <v>107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6" x14ac:dyDescent="0.25">
      <c r="A5" s="20" t="s">
        <v>98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ht="24.7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23" t="s">
        <v>97</v>
      </c>
      <c r="L6" s="24"/>
      <c r="M6" s="24"/>
    </row>
    <row r="7" spans="1:16" ht="35.1" customHeight="1" thickTop="1" thickBot="1" x14ac:dyDescent="0.3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103</v>
      </c>
      <c r="K7" s="4" t="s">
        <v>104</v>
      </c>
      <c r="L7" s="4" t="s">
        <v>105</v>
      </c>
      <c r="M7" s="4" t="s">
        <v>106</v>
      </c>
      <c r="P7" s="10"/>
    </row>
    <row r="8" spans="1:16" ht="29.25" customHeight="1" thickTop="1" thickBot="1" x14ac:dyDescent="0.3">
      <c r="A8" s="6" t="s">
        <v>10</v>
      </c>
      <c r="B8" s="6"/>
      <c r="C8" s="6"/>
      <c r="D8" s="6"/>
      <c r="E8" s="6"/>
      <c r="F8" s="6"/>
      <c r="G8" s="6"/>
      <c r="H8" s="6"/>
      <c r="I8" s="7" t="s">
        <v>89</v>
      </c>
      <c r="J8" s="5">
        <f>+J9+J13+J15+J27</f>
        <v>368029637000</v>
      </c>
      <c r="K8" s="5">
        <f t="shared" ref="K8:M8" si="0">+K9+K13+K15+K27</f>
        <v>0</v>
      </c>
      <c r="L8" s="5">
        <f t="shared" si="0"/>
        <v>0</v>
      </c>
      <c r="M8" s="5">
        <f t="shared" si="0"/>
        <v>368029637000</v>
      </c>
      <c r="N8" s="9"/>
      <c r="O8" s="10"/>
      <c r="P8" s="10"/>
    </row>
    <row r="9" spans="1:16" ht="28.5" customHeight="1" thickTop="1" thickBot="1" x14ac:dyDescent="0.3">
      <c r="A9" s="11" t="s">
        <v>10</v>
      </c>
      <c r="B9" s="11"/>
      <c r="C9" s="11"/>
      <c r="D9" s="11"/>
      <c r="E9" s="11"/>
      <c r="F9" s="11"/>
      <c r="G9" s="11"/>
      <c r="H9" s="11"/>
      <c r="I9" s="12" t="s">
        <v>88</v>
      </c>
      <c r="J9" s="13">
        <f>SUM(J10:J12)</f>
        <v>42357308000</v>
      </c>
      <c r="K9" s="13">
        <f t="shared" ref="K9:M9" si="1">SUM(K10:K12)</f>
        <v>0</v>
      </c>
      <c r="L9" s="13">
        <f t="shared" si="1"/>
        <v>0</v>
      </c>
      <c r="M9" s="13">
        <f t="shared" si="1"/>
        <v>42357308000</v>
      </c>
      <c r="N9" s="9"/>
      <c r="O9" s="10"/>
      <c r="P9" s="10"/>
    </row>
    <row r="10" spans="1:16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11</v>
      </c>
      <c r="E10" s="6"/>
      <c r="F10" s="6" t="s">
        <v>12</v>
      </c>
      <c r="G10" s="6" t="s">
        <v>13</v>
      </c>
      <c r="H10" s="6" t="s">
        <v>14</v>
      </c>
      <c r="I10" s="7" t="s">
        <v>15</v>
      </c>
      <c r="J10" s="8">
        <v>24347723000</v>
      </c>
      <c r="K10" s="8">
        <v>0</v>
      </c>
      <c r="L10" s="8">
        <v>0</v>
      </c>
      <c r="M10" s="8">
        <v>24347723000</v>
      </c>
      <c r="N10" s="9"/>
      <c r="O10" s="10"/>
    </row>
    <row r="11" spans="1:16" ht="35.1" customHeight="1" thickTop="1" thickBot="1" x14ac:dyDescent="0.3">
      <c r="A11" s="6" t="s">
        <v>10</v>
      </c>
      <c r="B11" s="6" t="s">
        <v>11</v>
      </c>
      <c r="C11" s="6" t="s">
        <v>11</v>
      </c>
      <c r="D11" s="6" t="s">
        <v>16</v>
      </c>
      <c r="E11" s="6"/>
      <c r="F11" s="6" t="s">
        <v>12</v>
      </c>
      <c r="G11" s="6" t="s">
        <v>13</v>
      </c>
      <c r="H11" s="6" t="s">
        <v>14</v>
      </c>
      <c r="I11" s="7" t="s">
        <v>17</v>
      </c>
      <c r="J11" s="8">
        <v>8564537000</v>
      </c>
      <c r="K11" s="8">
        <v>0</v>
      </c>
      <c r="L11" s="8">
        <v>0</v>
      </c>
      <c r="M11" s="8">
        <v>8564537000</v>
      </c>
      <c r="N11" s="3"/>
    </row>
    <row r="12" spans="1:16" ht="30" customHeight="1" thickTop="1" thickBot="1" x14ac:dyDescent="0.3">
      <c r="A12" s="6" t="s">
        <v>10</v>
      </c>
      <c r="B12" s="6" t="s">
        <v>11</v>
      </c>
      <c r="C12" s="6" t="s">
        <v>11</v>
      </c>
      <c r="D12" s="6" t="s">
        <v>18</v>
      </c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9445048000</v>
      </c>
      <c r="K12" s="8">
        <v>0</v>
      </c>
      <c r="L12" s="8">
        <v>0</v>
      </c>
      <c r="M12" s="8">
        <v>9445048000</v>
      </c>
      <c r="N12" s="3"/>
    </row>
    <row r="13" spans="1:16" ht="35.1" customHeight="1" thickTop="1" thickBot="1" x14ac:dyDescent="0.3">
      <c r="A13" s="11" t="s">
        <v>10</v>
      </c>
      <c r="B13" s="11"/>
      <c r="C13" s="11"/>
      <c r="D13" s="11"/>
      <c r="E13" s="11"/>
      <c r="F13" s="11"/>
      <c r="G13" s="11"/>
      <c r="H13" s="11"/>
      <c r="I13" s="12" t="s">
        <v>90</v>
      </c>
      <c r="J13" s="13">
        <f>+J14</f>
        <v>19428254000</v>
      </c>
      <c r="K13" s="13">
        <f t="shared" ref="K13:M13" si="2">+K14</f>
        <v>0</v>
      </c>
      <c r="L13" s="13">
        <f t="shared" si="2"/>
        <v>0</v>
      </c>
      <c r="M13" s="13">
        <f t="shared" si="2"/>
        <v>19428254000</v>
      </c>
      <c r="N13" s="3"/>
    </row>
    <row r="14" spans="1:16" ht="29.25" customHeight="1" thickTop="1" thickBot="1" x14ac:dyDescent="0.3">
      <c r="A14" s="6" t="s">
        <v>10</v>
      </c>
      <c r="B14" s="6" t="s">
        <v>16</v>
      </c>
      <c r="C14" s="6"/>
      <c r="D14" s="6"/>
      <c r="E14" s="6"/>
      <c r="F14" s="6" t="s">
        <v>12</v>
      </c>
      <c r="G14" s="6" t="s">
        <v>13</v>
      </c>
      <c r="H14" s="6" t="s">
        <v>14</v>
      </c>
      <c r="I14" s="7" t="s">
        <v>20</v>
      </c>
      <c r="J14" s="8">
        <v>19428254000</v>
      </c>
      <c r="K14" s="8">
        <v>0</v>
      </c>
      <c r="L14" s="8">
        <v>0</v>
      </c>
      <c r="M14" s="8">
        <v>19428254000</v>
      </c>
      <c r="N14" s="3"/>
    </row>
    <row r="15" spans="1:16" ht="35.25" customHeight="1" thickTop="1" thickBot="1" x14ac:dyDescent="0.3">
      <c r="A15" s="11" t="s">
        <v>10</v>
      </c>
      <c r="B15" s="11"/>
      <c r="C15" s="11"/>
      <c r="D15" s="11"/>
      <c r="E15" s="11"/>
      <c r="F15" s="11"/>
      <c r="G15" s="11"/>
      <c r="H15" s="11"/>
      <c r="I15" s="12" t="s">
        <v>91</v>
      </c>
      <c r="J15" s="13">
        <f>SUM(J16:J26)</f>
        <v>291419598000</v>
      </c>
      <c r="K15" s="13">
        <f t="shared" ref="K15:M15" si="3">SUM(K16:K26)</f>
        <v>0</v>
      </c>
      <c r="L15" s="13">
        <f t="shared" si="3"/>
        <v>0</v>
      </c>
      <c r="M15" s="13">
        <f t="shared" si="3"/>
        <v>291419598000</v>
      </c>
      <c r="N15" s="3"/>
    </row>
    <row r="16" spans="1:16" ht="49.5" customHeight="1" thickTop="1" thickBot="1" x14ac:dyDescent="0.3">
      <c r="A16" s="6" t="s">
        <v>10</v>
      </c>
      <c r="B16" s="6" t="s">
        <v>18</v>
      </c>
      <c r="C16" s="6" t="s">
        <v>11</v>
      </c>
      <c r="D16" s="6" t="s">
        <v>11</v>
      </c>
      <c r="E16" s="6" t="s">
        <v>21</v>
      </c>
      <c r="F16" s="6" t="s">
        <v>12</v>
      </c>
      <c r="G16" s="6" t="s">
        <v>13</v>
      </c>
      <c r="H16" s="6" t="s">
        <v>14</v>
      </c>
      <c r="I16" s="7" t="s">
        <v>22</v>
      </c>
      <c r="J16" s="8">
        <v>150000000000</v>
      </c>
      <c r="K16" s="8">
        <v>0</v>
      </c>
      <c r="L16" s="8">
        <v>0</v>
      </c>
      <c r="M16" s="8">
        <v>150000000000</v>
      </c>
      <c r="N16" s="3"/>
    </row>
    <row r="17" spans="1:14" ht="32.25" customHeight="1" thickTop="1" thickBot="1" x14ac:dyDescent="0.3">
      <c r="A17" s="6" t="s">
        <v>10</v>
      </c>
      <c r="B17" s="6" t="s">
        <v>18</v>
      </c>
      <c r="C17" s="6" t="s">
        <v>16</v>
      </c>
      <c r="D17" s="6" t="s">
        <v>16</v>
      </c>
      <c r="E17" s="6"/>
      <c r="F17" s="6" t="s">
        <v>12</v>
      </c>
      <c r="G17" s="6" t="s">
        <v>13</v>
      </c>
      <c r="H17" s="6" t="s">
        <v>14</v>
      </c>
      <c r="I17" s="7" t="s">
        <v>23</v>
      </c>
      <c r="J17" s="8">
        <v>12889378000</v>
      </c>
      <c r="K17" s="8">
        <v>0</v>
      </c>
      <c r="L17" s="8">
        <v>0</v>
      </c>
      <c r="M17" s="8">
        <v>12889378000</v>
      </c>
      <c r="N17" s="3"/>
    </row>
    <row r="18" spans="1:14" ht="29.25" customHeight="1" thickTop="1" thickBot="1" x14ac:dyDescent="0.3">
      <c r="A18" s="6" t="s">
        <v>10</v>
      </c>
      <c r="B18" s="6" t="s">
        <v>18</v>
      </c>
      <c r="C18" s="6" t="s">
        <v>18</v>
      </c>
      <c r="D18" s="6" t="s">
        <v>24</v>
      </c>
      <c r="E18" s="6" t="s">
        <v>25</v>
      </c>
      <c r="F18" s="6" t="s">
        <v>12</v>
      </c>
      <c r="G18" s="6" t="s">
        <v>13</v>
      </c>
      <c r="H18" s="6" t="s">
        <v>14</v>
      </c>
      <c r="I18" s="7" t="s">
        <v>26</v>
      </c>
      <c r="J18" s="8">
        <v>64682895000</v>
      </c>
      <c r="K18" s="8">
        <v>0</v>
      </c>
      <c r="L18" s="8">
        <v>0</v>
      </c>
      <c r="M18" s="8">
        <v>64682895000</v>
      </c>
      <c r="N18" s="3"/>
    </row>
    <row r="19" spans="1:14" ht="24" thickTop="1" thickBot="1" x14ac:dyDescent="0.3">
      <c r="A19" s="6" t="s">
        <v>10</v>
      </c>
      <c r="B19" s="6" t="s">
        <v>18</v>
      </c>
      <c r="C19" s="6" t="s">
        <v>18</v>
      </c>
      <c r="D19" s="6" t="s">
        <v>24</v>
      </c>
      <c r="E19" s="6" t="s">
        <v>27</v>
      </c>
      <c r="F19" s="6" t="s">
        <v>12</v>
      </c>
      <c r="G19" s="6" t="s">
        <v>13</v>
      </c>
      <c r="H19" s="6" t="s">
        <v>14</v>
      </c>
      <c r="I19" s="7" t="s">
        <v>28</v>
      </c>
      <c r="J19" s="8">
        <v>5150000000</v>
      </c>
      <c r="K19" s="8">
        <v>0</v>
      </c>
      <c r="L19" s="8">
        <v>0</v>
      </c>
      <c r="M19" s="8">
        <v>5150000000</v>
      </c>
      <c r="N19" s="3"/>
    </row>
    <row r="20" spans="1:14" ht="16.5" thickTop="1" thickBot="1" x14ac:dyDescent="0.3">
      <c r="A20" s="6" t="s">
        <v>10</v>
      </c>
      <c r="B20" s="6" t="s">
        <v>18</v>
      </c>
      <c r="C20" s="6" t="s">
        <v>24</v>
      </c>
      <c r="D20" s="6" t="s">
        <v>16</v>
      </c>
      <c r="E20" s="6" t="s">
        <v>29</v>
      </c>
      <c r="F20" s="6" t="s">
        <v>12</v>
      </c>
      <c r="G20" s="6" t="s">
        <v>13</v>
      </c>
      <c r="H20" s="6" t="s">
        <v>14</v>
      </c>
      <c r="I20" s="7" t="s">
        <v>30</v>
      </c>
      <c r="J20" s="8">
        <v>646981000</v>
      </c>
      <c r="K20" s="8">
        <v>0</v>
      </c>
      <c r="L20" s="8">
        <v>0</v>
      </c>
      <c r="M20" s="8">
        <v>646981000</v>
      </c>
      <c r="N20" s="3"/>
    </row>
    <row r="21" spans="1:14" ht="16.5" thickTop="1" thickBot="1" x14ac:dyDescent="0.3">
      <c r="A21" s="6" t="s">
        <v>10</v>
      </c>
      <c r="B21" s="6" t="s">
        <v>18</v>
      </c>
      <c r="C21" s="6" t="s">
        <v>24</v>
      </c>
      <c r="D21" s="6" t="s">
        <v>16</v>
      </c>
      <c r="E21" s="6" t="s">
        <v>31</v>
      </c>
      <c r="F21" s="6" t="s">
        <v>12</v>
      </c>
      <c r="G21" s="6" t="s">
        <v>13</v>
      </c>
      <c r="H21" s="6" t="s">
        <v>14</v>
      </c>
      <c r="I21" s="7" t="s">
        <v>32</v>
      </c>
      <c r="J21" s="8">
        <v>2401585000</v>
      </c>
      <c r="K21" s="8">
        <v>0</v>
      </c>
      <c r="L21" s="8">
        <v>0</v>
      </c>
      <c r="M21" s="8">
        <v>2401585000</v>
      </c>
      <c r="N21" s="3"/>
    </row>
    <row r="22" spans="1:14" ht="24" thickTop="1" thickBot="1" x14ac:dyDescent="0.3">
      <c r="A22" s="6" t="s">
        <v>10</v>
      </c>
      <c r="B22" s="6" t="s">
        <v>18</v>
      </c>
      <c r="C22" s="6" t="s">
        <v>24</v>
      </c>
      <c r="D22" s="6" t="s">
        <v>16</v>
      </c>
      <c r="E22" s="6" t="s">
        <v>33</v>
      </c>
      <c r="F22" s="6" t="s">
        <v>12</v>
      </c>
      <c r="G22" s="6" t="s">
        <v>13</v>
      </c>
      <c r="H22" s="6" t="s">
        <v>14</v>
      </c>
      <c r="I22" s="7" t="s">
        <v>34</v>
      </c>
      <c r="J22" s="8">
        <v>226168000</v>
      </c>
      <c r="K22" s="8">
        <v>0</v>
      </c>
      <c r="L22" s="8">
        <v>0</v>
      </c>
      <c r="M22" s="8">
        <v>226168000</v>
      </c>
      <c r="N22" s="3"/>
    </row>
    <row r="23" spans="1:14" ht="16.5" thickTop="1" thickBot="1" x14ac:dyDescent="0.3">
      <c r="A23" s="6" t="s">
        <v>10</v>
      </c>
      <c r="B23" s="6" t="s">
        <v>18</v>
      </c>
      <c r="C23" s="6" t="s">
        <v>24</v>
      </c>
      <c r="D23" s="6" t="s">
        <v>16</v>
      </c>
      <c r="E23" s="6" t="s">
        <v>35</v>
      </c>
      <c r="F23" s="6" t="s">
        <v>12</v>
      </c>
      <c r="G23" s="6" t="s">
        <v>13</v>
      </c>
      <c r="H23" s="6" t="s">
        <v>14</v>
      </c>
      <c r="I23" s="7" t="s">
        <v>36</v>
      </c>
      <c r="J23" s="8">
        <v>1798000</v>
      </c>
      <c r="K23" s="8">
        <v>0</v>
      </c>
      <c r="L23" s="8">
        <v>0</v>
      </c>
      <c r="M23" s="8">
        <v>1798000</v>
      </c>
      <c r="N23" s="3"/>
    </row>
    <row r="24" spans="1:14" ht="24" thickTop="1" thickBot="1" x14ac:dyDescent="0.3">
      <c r="A24" s="6" t="s">
        <v>10</v>
      </c>
      <c r="B24" s="6" t="s">
        <v>18</v>
      </c>
      <c r="C24" s="6" t="s">
        <v>24</v>
      </c>
      <c r="D24" s="6" t="s">
        <v>16</v>
      </c>
      <c r="E24" s="6" t="s">
        <v>37</v>
      </c>
      <c r="F24" s="6" t="s">
        <v>12</v>
      </c>
      <c r="G24" s="6" t="s">
        <v>13</v>
      </c>
      <c r="H24" s="6" t="s">
        <v>14</v>
      </c>
      <c r="I24" s="7" t="s">
        <v>38</v>
      </c>
      <c r="J24" s="8">
        <v>25674564000</v>
      </c>
      <c r="K24" s="8">
        <v>0</v>
      </c>
      <c r="L24" s="8">
        <v>0</v>
      </c>
      <c r="M24" s="8">
        <v>25674564000</v>
      </c>
      <c r="N24" s="3"/>
    </row>
    <row r="25" spans="1:14" ht="24" thickTop="1" thickBot="1" x14ac:dyDescent="0.3">
      <c r="A25" s="6" t="s">
        <v>10</v>
      </c>
      <c r="B25" s="6" t="s">
        <v>18</v>
      </c>
      <c r="C25" s="6" t="s">
        <v>24</v>
      </c>
      <c r="D25" s="6" t="s">
        <v>16</v>
      </c>
      <c r="E25" s="6" t="s">
        <v>39</v>
      </c>
      <c r="F25" s="6" t="s">
        <v>12</v>
      </c>
      <c r="G25" s="6" t="s">
        <v>13</v>
      </c>
      <c r="H25" s="6" t="s">
        <v>14</v>
      </c>
      <c r="I25" s="7" t="s">
        <v>40</v>
      </c>
      <c r="J25" s="8">
        <v>2937000</v>
      </c>
      <c r="K25" s="8">
        <v>0</v>
      </c>
      <c r="L25" s="8">
        <v>0</v>
      </c>
      <c r="M25" s="8">
        <v>2937000</v>
      </c>
      <c r="N25" s="3"/>
    </row>
    <row r="26" spans="1:14" ht="16.5" thickTop="1" thickBot="1" x14ac:dyDescent="0.3">
      <c r="A26" s="6" t="s">
        <v>10</v>
      </c>
      <c r="B26" s="6" t="s">
        <v>18</v>
      </c>
      <c r="C26" s="6" t="s">
        <v>41</v>
      </c>
      <c r="D26" s="6" t="s">
        <v>42</v>
      </c>
      <c r="E26" s="6" t="s">
        <v>21</v>
      </c>
      <c r="F26" s="6" t="s">
        <v>12</v>
      </c>
      <c r="G26" s="6" t="s">
        <v>13</v>
      </c>
      <c r="H26" s="6" t="s">
        <v>14</v>
      </c>
      <c r="I26" s="7" t="s">
        <v>43</v>
      </c>
      <c r="J26" s="8">
        <v>29743292000</v>
      </c>
      <c r="K26" s="8">
        <v>0</v>
      </c>
      <c r="L26" s="8">
        <v>0</v>
      </c>
      <c r="M26" s="8">
        <v>29743292000</v>
      </c>
      <c r="N26" s="3"/>
    </row>
    <row r="27" spans="1:14" ht="28.5" customHeight="1" thickTop="1" thickBot="1" x14ac:dyDescent="0.3">
      <c r="A27" s="11" t="s">
        <v>10</v>
      </c>
      <c r="B27" s="11"/>
      <c r="C27" s="11"/>
      <c r="D27" s="11"/>
      <c r="E27" s="11"/>
      <c r="F27" s="11"/>
      <c r="G27" s="11"/>
      <c r="H27" s="11"/>
      <c r="I27" s="12" t="s">
        <v>92</v>
      </c>
      <c r="J27" s="13">
        <f>+J28+J29</f>
        <v>14824477000</v>
      </c>
      <c r="K27" s="13">
        <f t="shared" ref="K27:M27" si="4">+K28+K29</f>
        <v>0</v>
      </c>
      <c r="L27" s="13">
        <f t="shared" si="4"/>
        <v>0</v>
      </c>
      <c r="M27" s="13">
        <f t="shared" si="4"/>
        <v>14824477000</v>
      </c>
      <c r="N27" s="3"/>
    </row>
    <row r="28" spans="1:14" ht="30" customHeight="1" thickTop="1" thickBot="1" x14ac:dyDescent="0.3">
      <c r="A28" s="6" t="s">
        <v>10</v>
      </c>
      <c r="B28" s="6" t="s">
        <v>44</v>
      </c>
      <c r="C28" s="6" t="s">
        <v>11</v>
      </c>
      <c r="D28" s="6"/>
      <c r="E28" s="6"/>
      <c r="F28" s="6" t="s">
        <v>12</v>
      </c>
      <c r="G28" s="6" t="s">
        <v>13</v>
      </c>
      <c r="H28" s="6" t="s">
        <v>14</v>
      </c>
      <c r="I28" s="7" t="s">
        <v>45</v>
      </c>
      <c r="J28" s="8">
        <v>12998230000</v>
      </c>
      <c r="K28" s="8">
        <v>0</v>
      </c>
      <c r="L28" s="8">
        <v>0</v>
      </c>
      <c r="M28" s="8">
        <v>12998230000</v>
      </c>
      <c r="N28" s="3"/>
    </row>
    <row r="29" spans="1:14" ht="30.75" customHeight="1" thickTop="1" thickBot="1" x14ac:dyDescent="0.3">
      <c r="A29" s="6" t="s">
        <v>10</v>
      </c>
      <c r="B29" s="6" t="s">
        <v>44</v>
      </c>
      <c r="C29" s="6" t="s">
        <v>24</v>
      </c>
      <c r="D29" s="6" t="s">
        <v>11</v>
      </c>
      <c r="E29" s="6"/>
      <c r="F29" s="6" t="s">
        <v>12</v>
      </c>
      <c r="G29" s="6" t="s">
        <v>41</v>
      </c>
      <c r="H29" s="6" t="s">
        <v>46</v>
      </c>
      <c r="I29" s="7" t="s">
        <v>47</v>
      </c>
      <c r="J29" s="8">
        <v>1826247000</v>
      </c>
      <c r="K29" s="8">
        <v>0</v>
      </c>
      <c r="L29" s="8">
        <v>0</v>
      </c>
      <c r="M29" s="8">
        <v>1826247000</v>
      </c>
      <c r="N29" s="3"/>
    </row>
    <row r="30" spans="1:14" ht="34.5" customHeight="1" thickTop="1" thickBot="1" x14ac:dyDescent="0.3">
      <c r="A30" s="11" t="s">
        <v>48</v>
      </c>
      <c r="B30" s="11"/>
      <c r="C30" s="11"/>
      <c r="D30" s="11"/>
      <c r="E30" s="11"/>
      <c r="F30" s="11"/>
      <c r="G30" s="11"/>
      <c r="H30" s="11"/>
      <c r="I30" s="12" t="s">
        <v>93</v>
      </c>
      <c r="J30" s="13">
        <f>+J31</f>
        <v>569462000</v>
      </c>
      <c r="K30" s="13">
        <f t="shared" ref="K30:M30" si="5">+K31</f>
        <v>0</v>
      </c>
      <c r="L30" s="13">
        <f t="shared" si="5"/>
        <v>0</v>
      </c>
      <c r="M30" s="13">
        <f t="shared" si="5"/>
        <v>569462000</v>
      </c>
      <c r="N30" s="3"/>
    </row>
    <row r="31" spans="1:14" ht="33.75" customHeight="1" thickTop="1" thickBot="1" x14ac:dyDescent="0.3">
      <c r="A31" s="6" t="s">
        <v>48</v>
      </c>
      <c r="B31" s="6" t="s">
        <v>13</v>
      </c>
      <c r="C31" s="6" t="s">
        <v>24</v>
      </c>
      <c r="D31" s="6" t="s">
        <v>11</v>
      </c>
      <c r="E31" s="6"/>
      <c r="F31" s="6" t="s">
        <v>12</v>
      </c>
      <c r="G31" s="6" t="s">
        <v>41</v>
      </c>
      <c r="H31" s="6" t="s">
        <v>14</v>
      </c>
      <c r="I31" s="7" t="s">
        <v>49</v>
      </c>
      <c r="J31" s="8">
        <v>569462000</v>
      </c>
      <c r="K31" s="8">
        <v>0</v>
      </c>
      <c r="L31" s="8">
        <v>0</v>
      </c>
      <c r="M31" s="8">
        <v>569462000</v>
      </c>
      <c r="N31" s="3"/>
    </row>
    <row r="32" spans="1:14" ht="30" customHeight="1" thickTop="1" thickBot="1" x14ac:dyDescent="0.3">
      <c r="A32" s="11" t="s">
        <v>50</v>
      </c>
      <c r="B32" s="11"/>
      <c r="C32" s="11"/>
      <c r="D32" s="11"/>
      <c r="E32" s="11"/>
      <c r="F32" s="11"/>
      <c r="G32" s="11"/>
      <c r="H32" s="11"/>
      <c r="I32" s="12" t="s">
        <v>94</v>
      </c>
      <c r="J32" s="13">
        <f>SUM(J33:J58)</f>
        <v>250773427074</v>
      </c>
      <c r="K32" s="13">
        <f t="shared" ref="K32:M32" si="6">SUM(K33:K58)</f>
        <v>13162572566</v>
      </c>
      <c r="L32" s="13">
        <f t="shared" si="6"/>
        <v>13162572566</v>
      </c>
      <c r="M32" s="13">
        <f t="shared" si="6"/>
        <v>250773427074</v>
      </c>
      <c r="N32" s="3"/>
    </row>
    <row r="33" spans="1:14" ht="62.25" customHeight="1" thickTop="1" thickBot="1" x14ac:dyDescent="0.3">
      <c r="A33" s="6" t="s">
        <v>50</v>
      </c>
      <c r="B33" s="6" t="s">
        <v>51</v>
      </c>
      <c r="C33" s="6" t="s">
        <v>52</v>
      </c>
      <c r="D33" s="6" t="s">
        <v>53</v>
      </c>
      <c r="E33" s="6"/>
      <c r="F33" s="6" t="s">
        <v>12</v>
      </c>
      <c r="G33" s="6" t="s">
        <v>41</v>
      </c>
      <c r="H33" s="6" t="s">
        <v>14</v>
      </c>
      <c r="I33" s="7" t="s">
        <v>54</v>
      </c>
      <c r="J33" s="8">
        <v>3772145000</v>
      </c>
      <c r="K33" s="8">
        <v>0</v>
      </c>
      <c r="L33" s="8">
        <v>0</v>
      </c>
      <c r="M33" s="8">
        <v>3772145000</v>
      </c>
      <c r="N33" s="3"/>
    </row>
    <row r="34" spans="1:14" ht="59.25" customHeight="1" thickTop="1" thickBot="1" x14ac:dyDescent="0.3">
      <c r="A34" s="6" t="s">
        <v>50</v>
      </c>
      <c r="B34" s="6" t="s">
        <v>51</v>
      </c>
      <c r="C34" s="6" t="s">
        <v>52</v>
      </c>
      <c r="D34" s="6" t="s">
        <v>53</v>
      </c>
      <c r="E34" s="6"/>
      <c r="F34" s="6" t="s">
        <v>12</v>
      </c>
      <c r="G34" s="6" t="s">
        <v>55</v>
      </c>
      <c r="H34" s="6" t="s">
        <v>14</v>
      </c>
      <c r="I34" s="7" t="s">
        <v>54</v>
      </c>
      <c r="J34" s="8">
        <v>33523650000</v>
      </c>
      <c r="K34" s="8">
        <v>0</v>
      </c>
      <c r="L34" s="8">
        <v>0</v>
      </c>
      <c r="M34" s="8">
        <v>33523650000</v>
      </c>
      <c r="N34" s="3"/>
    </row>
    <row r="35" spans="1:14" ht="35.25" thickTop="1" thickBot="1" x14ac:dyDescent="0.3">
      <c r="A35" s="6" t="s">
        <v>50</v>
      </c>
      <c r="B35" s="6" t="s">
        <v>56</v>
      </c>
      <c r="C35" s="6" t="s">
        <v>52</v>
      </c>
      <c r="D35" s="6" t="s">
        <v>57</v>
      </c>
      <c r="E35" s="6"/>
      <c r="F35" s="6" t="s">
        <v>12</v>
      </c>
      <c r="G35" s="6" t="s">
        <v>41</v>
      </c>
      <c r="H35" s="6" t="s">
        <v>14</v>
      </c>
      <c r="I35" s="7" t="s">
        <v>58</v>
      </c>
      <c r="J35" s="8">
        <v>3800000000</v>
      </c>
      <c r="K35" s="8">
        <v>0</v>
      </c>
      <c r="L35" s="8">
        <v>0</v>
      </c>
      <c r="M35" s="8">
        <v>3800000000</v>
      </c>
      <c r="N35" s="3"/>
    </row>
    <row r="36" spans="1:14" ht="35.25" thickTop="1" thickBot="1" x14ac:dyDescent="0.3">
      <c r="A36" s="6" t="s">
        <v>50</v>
      </c>
      <c r="B36" s="6" t="s">
        <v>56</v>
      </c>
      <c r="C36" s="6" t="s">
        <v>52</v>
      </c>
      <c r="D36" s="6" t="s">
        <v>59</v>
      </c>
      <c r="E36" s="6"/>
      <c r="F36" s="6" t="s">
        <v>12</v>
      </c>
      <c r="G36" s="6" t="s">
        <v>41</v>
      </c>
      <c r="H36" s="6" t="s">
        <v>14</v>
      </c>
      <c r="I36" s="7" t="s">
        <v>60</v>
      </c>
      <c r="J36" s="8">
        <v>12410000000</v>
      </c>
      <c r="K36" s="8">
        <v>0</v>
      </c>
      <c r="L36" s="8">
        <v>0</v>
      </c>
      <c r="M36" s="8">
        <v>12410000000</v>
      </c>
      <c r="N36" s="3"/>
    </row>
    <row r="37" spans="1:14" ht="35.25" thickTop="1" thickBot="1" x14ac:dyDescent="0.3">
      <c r="A37" s="6" t="s">
        <v>50</v>
      </c>
      <c r="B37" s="6" t="s">
        <v>56</v>
      </c>
      <c r="C37" s="6" t="s">
        <v>52</v>
      </c>
      <c r="D37" s="6" t="s">
        <v>59</v>
      </c>
      <c r="E37" s="6"/>
      <c r="F37" s="6" t="s">
        <v>12</v>
      </c>
      <c r="G37" s="6" t="s">
        <v>61</v>
      </c>
      <c r="H37" s="6" t="s">
        <v>14</v>
      </c>
      <c r="I37" s="7" t="s">
        <v>60</v>
      </c>
      <c r="J37" s="8">
        <v>6581286283</v>
      </c>
      <c r="K37" s="8">
        <v>0</v>
      </c>
      <c r="L37" s="8">
        <v>6581286283</v>
      </c>
      <c r="M37" s="8">
        <v>0</v>
      </c>
      <c r="N37" s="3"/>
    </row>
    <row r="38" spans="1:14" ht="46.5" thickTop="1" thickBot="1" x14ac:dyDescent="0.3">
      <c r="A38" s="6" t="s">
        <v>50</v>
      </c>
      <c r="B38" s="6" t="s">
        <v>56</v>
      </c>
      <c r="C38" s="6" t="s">
        <v>52</v>
      </c>
      <c r="D38" s="6" t="s">
        <v>62</v>
      </c>
      <c r="E38" s="6"/>
      <c r="F38" s="6" t="s">
        <v>12</v>
      </c>
      <c r="G38" s="6" t="s">
        <v>41</v>
      </c>
      <c r="H38" s="6" t="s">
        <v>14</v>
      </c>
      <c r="I38" s="7" t="s">
        <v>63</v>
      </c>
      <c r="J38" s="8">
        <v>19837427434</v>
      </c>
      <c r="K38" s="8">
        <v>0</v>
      </c>
      <c r="L38" s="8">
        <v>0</v>
      </c>
      <c r="M38" s="8">
        <v>19837427434</v>
      </c>
      <c r="N38" s="3"/>
    </row>
    <row r="39" spans="1:14" ht="46.5" thickTop="1" thickBot="1" x14ac:dyDescent="0.3">
      <c r="A39" s="6" t="s">
        <v>50</v>
      </c>
      <c r="B39" s="6" t="s">
        <v>56</v>
      </c>
      <c r="C39" s="6" t="s">
        <v>52</v>
      </c>
      <c r="D39" s="6" t="s">
        <v>62</v>
      </c>
      <c r="E39" s="6"/>
      <c r="F39" s="6" t="s">
        <v>12</v>
      </c>
      <c r="G39" s="6" t="s">
        <v>61</v>
      </c>
      <c r="H39" s="6" t="s">
        <v>14</v>
      </c>
      <c r="I39" s="7" t="s">
        <v>63</v>
      </c>
      <c r="J39" s="8">
        <v>0</v>
      </c>
      <c r="K39" s="8">
        <v>13162572566</v>
      </c>
      <c r="L39" s="8">
        <v>0</v>
      </c>
      <c r="M39" s="8">
        <v>13162572566</v>
      </c>
      <c r="N39" s="3"/>
    </row>
    <row r="40" spans="1:14" ht="24" thickTop="1" thickBot="1" x14ac:dyDescent="0.3">
      <c r="A40" s="6" t="s">
        <v>50</v>
      </c>
      <c r="B40" s="6" t="s">
        <v>56</v>
      </c>
      <c r="C40" s="6" t="s">
        <v>52</v>
      </c>
      <c r="D40" s="6" t="s">
        <v>64</v>
      </c>
      <c r="E40" s="6"/>
      <c r="F40" s="6" t="s">
        <v>12</v>
      </c>
      <c r="G40" s="6" t="s">
        <v>41</v>
      </c>
      <c r="H40" s="6" t="s">
        <v>14</v>
      </c>
      <c r="I40" s="7" t="s">
        <v>65</v>
      </c>
      <c r="J40" s="8">
        <v>6292612574</v>
      </c>
      <c r="K40" s="8">
        <v>0</v>
      </c>
      <c r="L40" s="8">
        <v>0</v>
      </c>
      <c r="M40" s="8">
        <v>6292612574</v>
      </c>
      <c r="N40" s="3"/>
    </row>
    <row r="41" spans="1:14" ht="24" thickTop="1" thickBot="1" x14ac:dyDescent="0.3">
      <c r="A41" s="6" t="s">
        <v>50</v>
      </c>
      <c r="B41" s="6" t="s">
        <v>56</v>
      </c>
      <c r="C41" s="6" t="s">
        <v>52</v>
      </c>
      <c r="D41" s="6" t="s">
        <v>64</v>
      </c>
      <c r="E41" s="6"/>
      <c r="F41" s="6" t="s">
        <v>12</v>
      </c>
      <c r="G41" s="6" t="s">
        <v>61</v>
      </c>
      <c r="H41" s="6" t="s">
        <v>14</v>
      </c>
      <c r="I41" s="7" t="s">
        <v>65</v>
      </c>
      <c r="J41" s="8">
        <v>1800000000</v>
      </c>
      <c r="K41" s="8">
        <v>0</v>
      </c>
      <c r="L41" s="8">
        <v>0</v>
      </c>
      <c r="M41" s="8">
        <v>1800000000</v>
      </c>
      <c r="N41" s="3"/>
    </row>
    <row r="42" spans="1:14" ht="35.25" thickTop="1" thickBot="1" x14ac:dyDescent="0.3">
      <c r="A42" s="6" t="s">
        <v>50</v>
      </c>
      <c r="B42" s="6" t="s">
        <v>56</v>
      </c>
      <c r="C42" s="6" t="s">
        <v>52</v>
      </c>
      <c r="D42" s="6" t="s">
        <v>66</v>
      </c>
      <c r="E42" s="6"/>
      <c r="F42" s="6" t="s">
        <v>12</v>
      </c>
      <c r="G42" s="6" t="s">
        <v>41</v>
      </c>
      <c r="H42" s="6" t="s">
        <v>14</v>
      </c>
      <c r="I42" s="7" t="s">
        <v>67</v>
      </c>
      <c r="J42" s="8">
        <v>18361790080</v>
      </c>
      <c r="K42" s="8">
        <v>0</v>
      </c>
      <c r="L42" s="8">
        <v>0</v>
      </c>
      <c r="M42" s="8">
        <v>18361790080</v>
      </c>
      <c r="N42" s="3"/>
    </row>
    <row r="43" spans="1:14" ht="35.25" thickTop="1" thickBot="1" x14ac:dyDescent="0.3">
      <c r="A43" s="6" t="s">
        <v>50</v>
      </c>
      <c r="B43" s="6" t="s">
        <v>56</v>
      </c>
      <c r="C43" s="6" t="s">
        <v>52</v>
      </c>
      <c r="D43" s="6" t="s">
        <v>66</v>
      </c>
      <c r="E43" s="6"/>
      <c r="F43" s="6" t="s">
        <v>12</v>
      </c>
      <c r="G43" s="6" t="s">
        <v>61</v>
      </c>
      <c r="H43" s="6" t="s">
        <v>14</v>
      </c>
      <c r="I43" s="7" t="s">
        <v>67</v>
      </c>
      <c r="J43" s="8">
        <v>6581286283</v>
      </c>
      <c r="K43" s="8">
        <v>0</v>
      </c>
      <c r="L43" s="8">
        <v>6581286283</v>
      </c>
      <c r="M43" s="8">
        <v>0</v>
      </c>
      <c r="N43" s="3"/>
    </row>
    <row r="44" spans="1:14" ht="24" thickTop="1" thickBot="1" x14ac:dyDescent="0.3">
      <c r="A44" s="6" t="s">
        <v>50</v>
      </c>
      <c r="B44" s="6" t="s">
        <v>56</v>
      </c>
      <c r="C44" s="6" t="s">
        <v>52</v>
      </c>
      <c r="D44" s="6" t="s">
        <v>68</v>
      </c>
      <c r="E44" s="6"/>
      <c r="F44" s="6" t="s">
        <v>12</v>
      </c>
      <c r="G44" s="6" t="s">
        <v>13</v>
      </c>
      <c r="H44" s="6" t="s">
        <v>14</v>
      </c>
      <c r="I44" s="7" t="s">
        <v>69</v>
      </c>
      <c r="J44" s="8">
        <v>116011464912</v>
      </c>
      <c r="K44" s="8">
        <v>0</v>
      </c>
      <c r="L44" s="8">
        <v>0</v>
      </c>
      <c r="M44" s="8">
        <v>116011464912</v>
      </c>
      <c r="N44" s="3"/>
    </row>
    <row r="45" spans="1:14" ht="24" thickTop="1" thickBot="1" x14ac:dyDescent="0.3">
      <c r="A45" s="6" t="s">
        <v>50</v>
      </c>
      <c r="B45" s="6" t="s">
        <v>56</v>
      </c>
      <c r="C45" s="6" t="s">
        <v>52</v>
      </c>
      <c r="D45" s="6" t="s">
        <v>68</v>
      </c>
      <c r="E45" s="6"/>
      <c r="F45" s="6" t="s">
        <v>12</v>
      </c>
      <c r="G45" s="6" t="s">
        <v>41</v>
      </c>
      <c r="H45" s="6" t="s">
        <v>14</v>
      </c>
      <c r="I45" s="7" t="s">
        <v>69</v>
      </c>
      <c r="J45" s="8">
        <v>2152512319</v>
      </c>
      <c r="K45" s="8">
        <v>0</v>
      </c>
      <c r="L45" s="8">
        <v>0</v>
      </c>
      <c r="M45" s="8">
        <v>2152512319</v>
      </c>
      <c r="N45" s="3"/>
    </row>
    <row r="46" spans="1:14" ht="35.25" thickTop="1" thickBot="1" x14ac:dyDescent="0.3">
      <c r="A46" s="6" t="s">
        <v>50</v>
      </c>
      <c r="B46" s="6" t="s">
        <v>56</v>
      </c>
      <c r="C46" s="6" t="s">
        <v>52</v>
      </c>
      <c r="D46" s="6" t="s">
        <v>70</v>
      </c>
      <c r="E46" s="6"/>
      <c r="F46" s="6" t="s">
        <v>12</v>
      </c>
      <c r="G46" s="6" t="s">
        <v>41</v>
      </c>
      <c r="H46" s="6" t="s">
        <v>14</v>
      </c>
      <c r="I46" s="7" t="s">
        <v>71</v>
      </c>
      <c r="J46" s="8">
        <v>1087750116</v>
      </c>
      <c r="K46" s="8">
        <v>0</v>
      </c>
      <c r="L46" s="8">
        <v>0</v>
      </c>
      <c r="M46" s="8">
        <v>1087750116</v>
      </c>
      <c r="N46" s="3"/>
    </row>
    <row r="47" spans="1:14" ht="35.25" thickTop="1" thickBot="1" x14ac:dyDescent="0.3">
      <c r="A47" s="6" t="s">
        <v>50</v>
      </c>
      <c r="B47" s="6" t="s">
        <v>56</v>
      </c>
      <c r="C47" s="6" t="s">
        <v>52</v>
      </c>
      <c r="D47" s="6" t="s">
        <v>70</v>
      </c>
      <c r="E47" s="6"/>
      <c r="F47" s="6" t="s">
        <v>12</v>
      </c>
      <c r="G47" s="6" t="s">
        <v>61</v>
      </c>
      <c r="H47" s="6" t="s">
        <v>14</v>
      </c>
      <c r="I47" s="7" t="s">
        <v>71</v>
      </c>
      <c r="J47" s="8">
        <v>925000000</v>
      </c>
      <c r="K47" s="8">
        <v>0</v>
      </c>
      <c r="L47" s="8">
        <v>0</v>
      </c>
      <c r="M47" s="8">
        <v>925000000</v>
      </c>
      <c r="N47" s="3"/>
    </row>
    <row r="48" spans="1:14" ht="62.25" customHeight="1" thickTop="1" thickBot="1" x14ac:dyDescent="0.3">
      <c r="A48" s="6" t="s">
        <v>50</v>
      </c>
      <c r="B48" s="6" t="s">
        <v>56</v>
      </c>
      <c r="C48" s="6" t="s">
        <v>52</v>
      </c>
      <c r="D48" s="6" t="s">
        <v>72</v>
      </c>
      <c r="E48" s="6"/>
      <c r="F48" s="6" t="s">
        <v>12</v>
      </c>
      <c r="G48" s="6" t="s">
        <v>41</v>
      </c>
      <c r="H48" s="6" t="s">
        <v>14</v>
      </c>
      <c r="I48" s="7" t="s">
        <v>73</v>
      </c>
      <c r="J48" s="8">
        <v>2000000000</v>
      </c>
      <c r="K48" s="8">
        <v>0</v>
      </c>
      <c r="L48" s="8">
        <v>0</v>
      </c>
      <c r="M48" s="8">
        <v>2000000000</v>
      </c>
      <c r="N48" s="3"/>
    </row>
    <row r="49" spans="1:14" ht="67.5" customHeight="1" thickTop="1" thickBot="1" x14ac:dyDescent="0.3">
      <c r="A49" s="6" t="s">
        <v>50</v>
      </c>
      <c r="B49" s="6" t="s">
        <v>56</v>
      </c>
      <c r="C49" s="6" t="s">
        <v>52</v>
      </c>
      <c r="D49" s="6" t="s">
        <v>72</v>
      </c>
      <c r="E49" s="6"/>
      <c r="F49" s="6" t="s">
        <v>12</v>
      </c>
      <c r="G49" s="6" t="s">
        <v>61</v>
      </c>
      <c r="H49" s="6" t="s">
        <v>14</v>
      </c>
      <c r="I49" s="7" t="s">
        <v>73</v>
      </c>
      <c r="J49" s="8">
        <v>2000000000</v>
      </c>
      <c r="K49" s="8">
        <v>0</v>
      </c>
      <c r="L49" s="8">
        <v>0</v>
      </c>
      <c r="M49" s="8">
        <v>2000000000</v>
      </c>
      <c r="N49" s="3"/>
    </row>
    <row r="50" spans="1:14" ht="24" thickTop="1" thickBot="1" x14ac:dyDescent="0.3">
      <c r="A50" s="6" t="s">
        <v>50</v>
      </c>
      <c r="B50" s="6" t="s">
        <v>56</v>
      </c>
      <c r="C50" s="6" t="s">
        <v>52</v>
      </c>
      <c r="D50" s="6" t="s">
        <v>74</v>
      </c>
      <c r="E50" s="6"/>
      <c r="F50" s="6" t="s">
        <v>12</v>
      </c>
      <c r="G50" s="6" t="s">
        <v>41</v>
      </c>
      <c r="H50" s="6" t="s">
        <v>14</v>
      </c>
      <c r="I50" s="7" t="s">
        <v>75</v>
      </c>
      <c r="J50" s="8">
        <v>2274360000</v>
      </c>
      <c r="K50" s="8">
        <v>0</v>
      </c>
      <c r="L50" s="8">
        <v>0</v>
      </c>
      <c r="M50" s="8">
        <v>2274360000</v>
      </c>
      <c r="N50" s="3"/>
    </row>
    <row r="51" spans="1:14" ht="24" thickTop="1" thickBot="1" x14ac:dyDescent="0.3">
      <c r="A51" s="6" t="s">
        <v>50</v>
      </c>
      <c r="B51" s="6" t="s">
        <v>56</v>
      </c>
      <c r="C51" s="6" t="s">
        <v>52</v>
      </c>
      <c r="D51" s="6" t="s">
        <v>74</v>
      </c>
      <c r="E51" s="6"/>
      <c r="F51" s="6" t="s">
        <v>12</v>
      </c>
      <c r="G51" s="6" t="s">
        <v>61</v>
      </c>
      <c r="H51" s="6" t="s">
        <v>14</v>
      </c>
      <c r="I51" s="7" t="s">
        <v>75</v>
      </c>
      <c r="J51" s="8">
        <v>1750000000</v>
      </c>
      <c r="K51" s="8">
        <v>0</v>
      </c>
      <c r="L51" s="8">
        <v>0</v>
      </c>
      <c r="M51" s="8">
        <v>1750000000</v>
      </c>
      <c r="N51" s="3"/>
    </row>
    <row r="52" spans="1:14" ht="24" thickTop="1" thickBot="1" x14ac:dyDescent="0.3">
      <c r="A52" s="6" t="s">
        <v>50</v>
      </c>
      <c r="B52" s="6" t="s">
        <v>56</v>
      </c>
      <c r="C52" s="6" t="s">
        <v>52</v>
      </c>
      <c r="D52" s="6" t="s">
        <v>76</v>
      </c>
      <c r="E52" s="6"/>
      <c r="F52" s="6" t="s">
        <v>12</v>
      </c>
      <c r="G52" s="6" t="s">
        <v>41</v>
      </c>
      <c r="H52" s="6" t="s">
        <v>14</v>
      </c>
      <c r="I52" s="7" t="s">
        <v>77</v>
      </c>
      <c r="J52" s="8">
        <v>4000000000</v>
      </c>
      <c r="K52" s="8">
        <v>0</v>
      </c>
      <c r="L52" s="8">
        <v>0</v>
      </c>
      <c r="M52" s="8">
        <v>4000000000</v>
      </c>
      <c r="N52" s="3"/>
    </row>
    <row r="53" spans="1:14" ht="24" thickTop="1" thickBot="1" x14ac:dyDescent="0.3">
      <c r="A53" s="6" t="s">
        <v>50</v>
      </c>
      <c r="B53" s="6" t="s">
        <v>78</v>
      </c>
      <c r="C53" s="6" t="s">
        <v>52</v>
      </c>
      <c r="D53" s="6" t="s">
        <v>79</v>
      </c>
      <c r="E53" s="6"/>
      <c r="F53" s="6" t="s">
        <v>12</v>
      </c>
      <c r="G53" s="6" t="s">
        <v>41</v>
      </c>
      <c r="H53" s="6" t="s">
        <v>14</v>
      </c>
      <c r="I53" s="7" t="s">
        <v>80</v>
      </c>
      <c r="J53" s="8">
        <v>167941500</v>
      </c>
      <c r="K53" s="8">
        <v>0</v>
      </c>
      <c r="L53" s="8">
        <v>0</v>
      </c>
      <c r="M53" s="8">
        <v>167941500</v>
      </c>
      <c r="N53" s="3"/>
    </row>
    <row r="54" spans="1:14" ht="72.75" customHeight="1" thickTop="1" thickBot="1" x14ac:dyDescent="0.3">
      <c r="A54" s="6" t="s">
        <v>50</v>
      </c>
      <c r="B54" s="6" t="s">
        <v>78</v>
      </c>
      <c r="C54" s="6" t="s">
        <v>52</v>
      </c>
      <c r="D54" s="6" t="s">
        <v>81</v>
      </c>
      <c r="E54" s="6"/>
      <c r="F54" s="6" t="s">
        <v>12</v>
      </c>
      <c r="G54" s="6" t="s">
        <v>41</v>
      </c>
      <c r="H54" s="6" t="s">
        <v>14</v>
      </c>
      <c r="I54" s="7" t="s">
        <v>82</v>
      </c>
      <c r="J54" s="8">
        <v>295673983</v>
      </c>
      <c r="K54" s="8">
        <v>0</v>
      </c>
      <c r="L54" s="8">
        <v>0</v>
      </c>
      <c r="M54" s="8">
        <v>295673983</v>
      </c>
      <c r="N54" s="3"/>
    </row>
    <row r="55" spans="1:14" ht="57.75" customHeight="1" thickTop="1" thickBot="1" x14ac:dyDescent="0.3">
      <c r="A55" s="6" t="s">
        <v>50</v>
      </c>
      <c r="B55" s="6" t="s">
        <v>78</v>
      </c>
      <c r="C55" s="6" t="s">
        <v>52</v>
      </c>
      <c r="D55" s="6" t="s">
        <v>83</v>
      </c>
      <c r="E55" s="6"/>
      <c r="F55" s="6" t="s">
        <v>12</v>
      </c>
      <c r="G55" s="6" t="s">
        <v>41</v>
      </c>
      <c r="H55" s="6" t="s">
        <v>14</v>
      </c>
      <c r="I55" s="7" t="s">
        <v>84</v>
      </c>
      <c r="J55" s="8">
        <v>148526590</v>
      </c>
      <c r="K55" s="8">
        <v>0</v>
      </c>
      <c r="L55" s="8">
        <v>0</v>
      </c>
      <c r="M55" s="8">
        <v>148526590</v>
      </c>
      <c r="N55" s="3"/>
    </row>
    <row r="56" spans="1:14" ht="24" thickTop="1" thickBot="1" x14ac:dyDescent="0.3">
      <c r="A56" s="6" t="s">
        <v>50</v>
      </c>
      <c r="B56" s="6" t="s">
        <v>85</v>
      </c>
      <c r="C56" s="6" t="s">
        <v>52</v>
      </c>
      <c r="D56" s="6" t="s">
        <v>79</v>
      </c>
      <c r="E56" s="6"/>
      <c r="F56" s="6" t="s">
        <v>12</v>
      </c>
      <c r="G56" s="6" t="s">
        <v>41</v>
      </c>
      <c r="H56" s="6" t="s">
        <v>14</v>
      </c>
      <c r="I56" s="7" t="s">
        <v>86</v>
      </c>
      <c r="J56" s="8">
        <v>500000000</v>
      </c>
      <c r="K56" s="8">
        <v>0</v>
      </c>
      <c r="L56" s="8">
        <v>0</v>
      </c>
      <c r="M56" s="8">
        <v>500000000</v>
      </c>
      <c r="N56" s="3"/>
    </row>
    <row r="57" spans="1:14" ht="24" thickTop="1" thickBot="1" x14ac:dyDescent="0.3">
      <c r="A57" s="6" t="s">
        <v>50</v>
      </c>
      <c r="B57" s="6" t="s">
        <v>85</v>
      </c>
      <c r="C57" s="6" t="s">
        <v>52</v>
      </c>
      <c r="D57" s="6" t="s">
        <v>79</v>
      </c>
      <c r="E57" s="6"/>
      <c r="F57" s="6" t="s">
        <v>12</v>
      </c>
      <c r="G57" s="6" t="s">
        <v>61</v>
      </c>
      <c r="H57" s="6" t="s">
        <v>14</v>
      </c>
      <c r="I57" s="7" t="s">
        <v>86</v>
      </c>
      <c r="J57" s="8">
        <v>2500000000</v>
      </c>
      <c r="K57" s="8">
        <v>0</v>
      </c>
      <c r="L57" s="8">
        <v>0</v>
      </c>
      <c r="M57" s="8">
        <v>2500000000</v>
      </c>
      <c r="N57" s="3"/>
    </row>
    <row r="58" spans="1:14" ht="50.25" customHeight="1" thickTop="1" thickBot="1" x14ac:dyDescent="0.3">
      <c r="A58" s="6" t="s">
        <v>50</v>
      </c>
      <c r="B58" s="6" t="s">
        <v>85</v>
      </c>
      <c r="C58" s="6" t="s">
        <v>52</v>
      </c>
      <c r="D58" s="6" t="s">
        <v>81</v>
      </c>
      <c r="E58" s="6"/>
      <c r="F58" s="6" t="s">
        <v>12</v>
      </c>
      <c r="G58" s="6" t="s">
        <v>41</v>
      </c>
      <c r="H58" s="6" t="s">
        <v>14</v>
      </c>
      <c r="I58" s="7" t="s">
        <v>87</v>
      </c>
      <c r="J58" s="8">
        <v>2000000000</v>
      </c>
      <c r="K58" s="8">
        <v>0</v>
      </c>
      <c r="L58" s="8">
        <v>0</v>
      </c>
      <c r="M58" s="8">
        <v>2000000000</v>
      </c>
      <c r="N58" s="3"/>
    </row>
    <row r="59" spans="1:14" ht="39.75" customHeight="1" thickTop="1" thickBot="1" x14ac:dyDescent="0.3">
      <c r="A59" s="11"/>
      <c r="B59" s="11"/>
      <c r="C59" s="11"/>
      <c r="D59" s="11"/>
      <c r="E59" s="11"/>
      <c r="F59" s="11"/>
      <c r="G59" s="11"/>
      <c r="H59" s="11"/>
      <c r="I59" s="12" t="s">
        <v>96</v>
      </c>
      <c r="J59" s="13">
        <f>+J8+J30+J32</f>
        <v>619372526074</v>
      </c>
      <c r="K59" s="13">
        <f t="shared" ref="K59:M59" si="7">+K8+K30+K32</f>
        <v>13162572566</v>
      </c>
      <c r="L59" s="13">
        <f t="shared" si="7"/>
        <v>13162572566</v>
      </c>
      <c r="M59" s="13">
        <f t="shared" si="7"/>
        <v>619372526074</v>
      </c>
      <c r="N59" s="3"/>
    </row>
    <row r="60" spans="1:14" ht="15" customHeight="1" thickTop="1" x14ac:dyDescent="0.25">
      <c r="A60" s="2" t="s">
        <v>99</v>
      </c>
      <c r="B60" s="14"/>
      <c r="C60" s="14"/>
      <c r="D60" s="14"/>
      <c r="E60" s="15"/>
      <c r="F60" s="16"/>
      <c r="G60" s="16"/>
      <c r="H60" s="16"/>
      <c r="I60" s="16"/>
      <c r="J60" s="19"/>
      <c r="K60" s="17"/>
      <c r="L60" s="17"/>
      <c r="M60" s="18"/>
    </row>
    <row r="61" spans="1:14" ht="15" customHeight="1" x14ac:dyDescent="0.25">
      <c r="A61" s="2" t="s">
        <v>100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4" ht="15" customHeight="1" x14ac:dyDescent="0.25">
      <c r="A62" s="2" t="s">
        <v>101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4" ht="15" customHeight="1" x14ac:dyDescent="0.25">
      <c r="A63" s="2" t="s">
        <v>102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4" ht="35.1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</sheetData>
  <mergeCells count="4">
    <mergeCell ref="A3:M3"/>
    <mergeCell ref="A4:M4"/>
    <mergeCell ref="A5:M5"/>
    <mergeCell ref="K6:M6"/>
  </mergeCells>
  <printOptions horizontalCentered="1"/>
  <pageMargins left="0.98425196850393704" right="0.19685039370078741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GRAL </vt:lpstr>
      <vt:lpstr>'GESTION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2022-04-05T19:15:12Z</cp:lastPrinted>
  <dcterms:created xsi:type="dcterms:W3CDTF">2022-04-01T13:18:45Z</dcterms:created>
  <dcterms:modified xsi:type="dcterms:W3CDTF">2022-04-05T19:16:56Z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