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ESTION GENERAL " sheetId="1" r:id="rId1"/>
  </sheets>
  <definedNames>
    <definedName name="_xlnm.Print_Titles" localSheetId="0">'GESTION GENERAL '!$6:$6</definedName>
  </definedNames>
  <calcPr calcId="152511"/>
</workbook>
</file>

<file path=xl/calcChain.xml><?xml version="1.0" encoding="utf-8"?>
<calcChain xmlns="http://schemas.openxmlformats.org/spreadsheetml/2006/main">
  <c r="O65" i="1" l="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2" i="1"/>
  <c r="O30" i="1"/>
  <c r="O29" i="1"/>
  <c r="O27" i="1"/>
  <c r="O26" i="1"/>
  <c r="O25" i="1"/>
  <c r="O24" i="1"/>
  <c r="O23" i="1"/>
  <c r="O22" i="1"/>
  <c r="O21" i="1"/>
  <c r="O20" i="1"/>
  <c r="O19" i="1"/>
  <c r="O18" i="1"/>
  <c r="O17" i="1"/>
  <c r="O16" i="1"/>
  <c r="O15" i="1"/>
  <c r="O13" i="1"/>
  <c r="O11" i="1"/>
  <c r="O10" i="1"/>
  <c r="O9" i="1"/>
  <c r="N33" i="1"/>
  <c r="M33" i="1"/>
  <c r="L33" i="1"/>
  <c r="K33" i="1"/>
  <c r="J33" i="1"/>
  <c r="N31" i="1"/>
  <c r="M31" i="1"/>
  <c r="L31" i="1"/>
  <c r="K31" i="1"/>
  <c r="J31" i="1"/>
  <c r="N28" i="1"/>
  <c r="M28" i="1"/>
  <c r="L28" i="1"/>
  <c r="K28" i="1"/>
  <c r="J28" i="1"/>
  <c r="N14" i="1"/>
  <c r="M14" i="1"/>
  <c r="L14" i="1"/>
  <c r="K14" i="1"/>
  <c r="J14" i="1"/>
  <c r="N12" i="1"/>
  <c r="M12" i="1"/>
  <c r="L12" i="1"/>
  <c r="K12" i="1"/>
  <c r="J12" i="1"/>
  <c r="N8" i="1"/>
  <c r="M8" i="1"/>
  <c r="L8" i="1"/>
  <c r="K8" i="1"/>
  <c r="J8" i="1"/>
  <c r="L7" i="1" l="1"/>
  <c r="L66" i="1" s="1"/>
  <c r="O33" i="1"/>
  <c r="O8" i="1"/>
  <c r="O14" i="1"/>
  <c r="O31" i="1"/>
  <c r="J7" i="1"/>
  <c r="J66" i="1" s="1"/>
  <c r="N7" i="1"/>
  <c r="N66" i="1" s="1"/>
  <c r="K7" i="1"/>
  <c r="K66" i="1" s="1"/>
  <c r="O12" i="1"/>
  <c r="O28" i="1"/>
  <c r="M7" i="1"/>
  <c r="O7" i="1" l="1"/>
  <c r="M66" i="1"/>
  <c r="O66" i="1" l="1"/>
</calcChain>
</file>

<file path=xl/sharedStrings.xml><?xml version="1.0" encoding="utf-8"?>
<sst xmlns="http://schemas.openxmlformats.org/spreadsheetml/2006/main" count="485" uniqueCount="120">
  <si>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</si>
  <si>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</si>
  <si>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</si>
  <si>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</si>
  <si>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</si>
  <si>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</si>
  <si>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</si>
  <si>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</si>
  <si>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</si>
  <si>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</si>
  <si>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</si>
  <si>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</si>
  <si>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</si>
  <si>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</si>
  <si>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</si>
  <si>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</si>
  <si>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</si>
  <si>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</si>
  <si>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</si>
  <si>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</si>
  <si>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</si>
  <si>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</si>
  <si>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</si>
  <si>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</si>
  <si>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</si>
  <si>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</si>
  <si>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</si>
  <si>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</si>
  <si>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</si>
  <si>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002</t>
  </si>
  <si>
    <t>CUOTAS PARTES PENSIONALES (DE PENSIONES)</t>
  </si>
  <si>
    <t>004</t>
  </si>
  <si>
    <t>BONOS PENSIONALES (DE PENSIONES)</t>
  </si>
  <si>
    <t>11</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</si>
  <si>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</si>
  <si>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</si>
  <si>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</si>
  <si>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</si>
  <si>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</si>
  <si>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</si>
  <si>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</si>
  <si>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</si>
  <si>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 Y CONCILIACIONES</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</si>
  <si>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</si>
  <si>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</si>
  <si>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</si>
  <si>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</si>
  <si>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</si>
  <si>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</si>
  <si>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</si>
  <si>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</si>
  <si>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</si>
  <si>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</si>
  <si>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</si>
  <si>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</si>
  <si>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</si>
  <si>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</si>
  <si>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</si>
  <si>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</si>
  <si>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</si>
  <si>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</si>
  <si>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</si>
  <si>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</si>
  <si>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</si>
  <si>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</si>
  <si>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</si>
  <si>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</si>
  <si>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</si>
  <si>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</si>
  <si>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</si>
  <si>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</si>
  <si>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</si>
  <si>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</si>
  <si>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</si>
  <si>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</si>
  <si>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</si>
  <si>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</si>
  <si>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</si>
  <si>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</si>
  <si>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</si>
  <si>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</si>
  <si>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</si>
  <si>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</si>
  <si>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</si>
  <si>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</si>
  <si>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</si>
  <si>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</si>
  <si>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</si>
  <si>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</si>
  <si>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</si>
  <si>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</si>
  <si>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</si>
  <si>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</si>
  <si>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</si>
  <si>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</si>
  <si>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</si>
  <si>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</si>
  <si>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SERVICIO DE LA DEUDA PUBLICA INTERNA</t>
  </si>
  <si>
    <t xml:space="preserve">GASTOS DE INVERSION </t>
  </si>
  <si>
    <t>TOTAL PRESUPUESTO A+B+C</t>
  </si>
  <si>
    <t>MINISTERIO DE COMERCIO INDUSTRIA Y TURISMO</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</si>
  <si>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</si>
  <si>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</si>
  <si>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</si>
  <si>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</si>
  <si>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0437 del 29 de marzo de 2022. Por la cual se efectua un traslado en el presupuesto de funcionamientode la seccion 3501 Ministerio de Comercio Industria y Turismo, Unidad Ejecutora 3501-01 Gestión General en la vigencia fiscal 2022. ($40.000.000)</t>
    </r>
  </si>
  <si>
    <r>
      <rPr>
        <b/>
        <sz val="8"/>
        <rFont val="Arial"/>
        <family val="2"/>
      </rPr>
      <t>Nota 5</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</si>
  <si>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6</t>
    </r>
    <r>
      <rPr>
        <sz val="8"/>
        <rFont val="Arial"/>
        <family val="2"/>
      </rPr>
      <t>: Resolución No. 0684 del 24 de mayo de 2022. Por la cual se efectúa una modificación al anexo del Decreto de Liquidación en el presupuesto de gastos de funcionamiento del Ministerio de Comercio, Industria y Turismo para la vigencia fiscal 2022. ( $ 790.000.000)</t>
    </r>
  </si>
  <si>
    <r>
      <rPr>
        <b/>
        <sz val="8"/>
        <rFont val="Arial"/>
        <family val="2"/>
      </rPr>
      <t>Nota 7</t>
    </r>
    <r>
      <rPr>
        <sz val="8"/>
        <rFont val="Arial"/>
        <family val="2"/>
      </rPr>
      <t>: Resolución No. 1940 del 09 de junio de 2022. Por la cual se efectúa una distribución en el  presupuesto de Gastos de Funcionamiento del Ministerio del Trabajo, para la vigencia fiscal de  2022. ($ 651.289.000)</t>
    </r>
  </si>
  <si>
    <t>PRESUPUESTO APROBADO CON CORTE AL 31 DE JULIO DE 2022</t>
  </si>
  <si>
    <t xml:space="preserve">UNIDAD EJECUTORA 350101-000 GESTION GENERAL </t>
  </si>
  <si>
    <t>FECHA DE GENERACIÓN : AGOSTO 01 DE 2022</t>
  </si>
  <si>
    <t>APR. INICIAL ($)</t>
  </si>
  <si>
    <t>APR. ADICIONADA ($)</t>
  </si>
  <si>
    <t>APR. REDUCIDA ($)</t>
  </si>
  <si>
    <t>APR. VIGENTE ($)</t>
  </si>
  <si>
    <t>APR BLOQUEADA ($)</t>
  </si>
  <si>
    <t>APR VIGENTE DESPUES DE BLOQUEOS ($)</t>
  </si>
  <si>
    <r>
      <t xml:space="preserve">Nota 8: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</si>
  <si>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r>
      <t xml:space="preserve">Nota 9: </t>
    </r>
    <r>
      <rPr>
        <sz val="8"/>
        <rFont val="Arial"/>
        <family val="2"/>
      </rPr>
      <t>Resolución No. 2728 del 13 de julio de 2022. Por la cual se efectúa una distribución en el Presupuesto de Gastos de Funcionamiento del Ministerio de Trabajo, para la vigencia fiscal 2022. ($ 1.367.702.000)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</si>
</sst>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0"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theme="0"/>
      <name val="Arial"/>
      <family val="2"/>
    </font>
    <font>
      <sz val="8"/>
      <name val="Arial"/>
      <family val="2"/>
    </font>
    <font>
      <b/>
      <sz val="12"/>
      <color rgb="FF000000"/>
      <name val="Arial Narrow"/>
      <family val="2"/>
    </font>
    <font>
      <sz val="12"/>
      <name val="Arial Narrow"/>
      <family val="2"/>
    </font>
    <font>
      <b/>
      <sz val="8"/>
      <name val="Arial"/>
      <family val="2"/>
    </font>
    <font>
      <b/>
      <sz val="8"/>
      <color rgb="FF00000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6">
    <xf numFmtId="0" fontId="1" fillId="0" borderId="0" xfId="0" applyFont="1" applyFill="1" applyBorder="1"/>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center" vertical="center" wrapText="1" readingOrder="1"/>
    </xf>
    <xf numFmtId="7" fontId="3" fillId="0" borderId="1" xfId="0" applyNumberFormat="1" applyFont="1" applyFill="1" applyBorder="1" applyAlignment="1">
      <alignment horizontal="right" vertical="center" wrapText="1" readingOrder="1"/>
    </xf>
    <xf numFmtId="0" fontId="5" fillId="0" borderId="0" xfId="0" applyFont="1" applyFill="1" applyBorder="1"/>
    <xf numFmtId="4" fontId="5"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5" fillId="0" borderId="0" xfId="0" applyNumberFormat="1" applyFont="1" applyFill="1" applyBorder="1"/>
    <xf numFmtId="10" fontId="5" fillId="0" borderId="0" xfId="0" applyNumberFormat="1" applyFont="1"/>
    <xf numFmtId="0" fontId="5" fillId="0" borderId="0" xfId="0" applyFont="1"/>
    <xf numFmtId="0" fontId="8" fillId="0" borderId="0" xfId="0" applyFont="1" applyFill="1" applyBorder="1"/>
    <xf numFmtId="0" fontId="2" fillId="0" borderId="0" xfId="0" applyNumberFormat="1" applyFont="1" applyFill="1" applyBorder="1" applyAlignment="1">
      <alignment horizontal="left" vertical="center" wrapText="1" readingOrder="1"/>
    </xf>
    <xf numFmtId="0" fontId="9" fillId="3" borderId="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left" vertical="center" wrapText="1" readingOrder="1"/>
    </xf>
    <xf numFmtId="164" fontId="9" fillId="3" borderId="1" xfId="0" applyNumberFormat="1" applyFont="1" applyFill="1" applyBorder="1" applyAlignment="1">
      <alignment horizontal="right" vertical="center" wrapText="1" readingOrder="1"/>
    </xf>
    <xf numFmtId="7" fontId="9" fillId="3" borderId="1" xfId="0" applyNumberFormat="1" applyFont="1" applyFill="1" applyBorder="1" applyAlignment="1">
      <alignment horizontal="right" vertical="center" wrapText="1" readingOrder="1"/>
    </xf>
    <xf numFmtId="0" fontId="6"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9" fillId="0" borderId="2" xfId="0" applyNumberFormat="1" applyFont="1" applyFill="1" applyBorder="1" applyAlignment="1">
      <alignment horizontal="center" vertical="center" wrapText="1" readingOrder="1"/>
    </xf>
    <xf numFmtId="0" fontId="5" fillId="0" borderId="2" xfId="0" applyFont="1" applyFill="1" applyBorder="1" applyAlignment="1">
      <alignment horizontal="center" vertical="center" wrapText="1" readingOrder="1"/>
    </xf>
    <xf numFmtId="0" fontId="9" fillId="0" borderId="1"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left" vertical="center" wrapText="1" readingOrder="1"/>
    </xf>
    <xf numFmtId="7" fontId="9" fillId="0" borderId="1" xfId="0" applyNumberFormat="1" applyFont="1" applyFill="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5</xdr:col>
      <xdr:colOff>361951</xdr:colOff>
      <xdr:row>1</xdr:row>
      <xdr:rowOff>9526</xdr:rowOff>
    </xdr:to>
    <xdr:pic>
      <xdr:nvPicPr>
        <xdr:cNvPr id="3" name="Imagen 2"/>
        <xdr:cNvPicPr>
          <a:picLocks noChangeAspect="1"/>
        </xdr:cNvPicPr>
      </xdr:nvPicPr>
      <xdr:blipFill>
        <a:blip xmlns:r="http://schemas.openxmlformats.org/officeDocument/2006/relationships" r:embed="rId1"/>
        <a:stretch>
          <a:fillRect/>
        </a:stretch>
      </xdr:blipFill>
      <xdr:spPr>
        <a:xfrm>
          <a:off x="1" y="1"/>
          <a:ext cx="2171700" cy="400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3"/>
  <sheetViews>
    <sheetView showGridLines="0" tabSelected="1" topLeftCell="A3" workbookViewId="0">
      <selection activeCell="V8" sqref="V8"/>
    </sheetView>
  </sheetViews>
  <sheetFormatPr baseColWidth="10" defaultRowHeight="15" x14ac:dyDescent="0.25"/>
  <cols>
    <col min="1" max="5" width="5.42578125" customWidth="1"/>
    <col min="6" max="6" width="7.7109375" customWidth="1"/>
    <col min="7" max="7" width="4.28515625" customWidth="1"/>
    <col min="8" max="8" width="5.7109375" customWidth="1"/>
    <col min="9" max="9" width="27.5703125" customWidth="1"/>
    <col min="10" max="10" width="18.85546875" customWidth="1"/>
    <col min="11" max="11" width="17.28515625" customWidth="1"/>
    <col min="12" max="12" width="17" customWidth="1"/>
    <col min="13" max="13" width="18.85546875" customWidth="1"/>
    <col min="14" max="14" width="17" customWidth="1"/>
    <col min="15" max="15" width="18.85546875" customWidth="1"/>
  </cols>
  <sheetData>
    <row r="1" spans="1:15" ht="30.75" customHeight="1" x14ac:dyDescent="0.25"/>
    <row r="2" spans="1:15" ht="15.75" x14ac:dyDescent="0.25">
      <c r="A2" s="18" t="s">
        <v>100</v>
      </c>
      <c r="B2" s="19"/>
      <c r="C2" s="19"/>
      <c r="D2" s="19"/>
      <c r="E2" s="19"/>
      <c r="F2" s="19"/>
      <c r="G2" s="19"/>
      <c r="H2" s="19"/>
      <c r="I2" s="19"/>
      <c r="J2" s="19"/>
      <c r="K2" s="19"/>
      <c r="L2" s="19"/>
      <c r="M2" s="19"/>
      <c r="N2" s="19"/>
      <c r="O2" s="19"/>
    </row>
    <row r="3" spans="1:15" ht="15.75" x14ac:dyDescent="0.25">
      <c r="A3" s="18" t="s">
        <v>109</v>
      </c>
      <c r="B3" s="19"/>
      <c r="C3" s="19"/>
      <c r="D3" s="19"/>
      <c r="E3" s="19"/>
      <c r="F3" s="19"/>
      <c r="G3" s="19"/>
      <c r="H3" s="19"/>
      <c r="I3" s="19"/>
      <c r="J3" s="19"/>
      <c r="K3" s="19"/>
      <c r="L3" s="19"/>
      <c r="M3" s="19"/>
      <c r="N3" s="19"/>
      <c r="O3" s="19"/>
    </row>
    <row r="4" spans="1:15" x14ac:dyDescent="0.25">
      <c r="A4" s="18" t="s">
        <v>110</v>
      </c>
      <c r="B4" s="20"/>
      <c r="C4" s="20"/>
      <c r="D4" s="20"/>
      <c r="E4" s="20"/>
      <c r="F4" s="20"/>
      <c r="G4" s="20"/>
      <c r="H4" s="20"/>
      <c r="I4" s="20"/>
      <c r="J4" s="20"/>
      <c r="K4" s="20"/>
      <c r="L4" s="20"/>
      <c r="M4" s="20"/>
      <c r="N4" s="20"/>
      <c r="O4" s="20"/>
    </row>
    <row r="5" spans="1:15" ht="15.75" thickBot="1" x14ac:dyDescent="0.3">
      <c r="A5" s="13" t="s">
        <v>0</v>
      </c>
      <c r="B5" s="13" t="s">
        <v>0</v>
      </c>
      <c r="C5" s="13" t="s">
        <v>0</v>
      </c>
      <c r="D5" s="13" t="s">
        <v>0</v>
      </c>
      <c r="E5" s="13" t="s">
        <v>0</v>
      </c>
      <c r="F5" s="13" t="s">
        <v>0</v>
      </c>
      <c r="G5" s="13" t="s">
        <v>0</v>
      </c>
      <c r="H5" s="13" t="s">
        <v>0</v>
      </c>
      <c r="I5" s="13" t="s">
        <v>0</v>
      </c>
      <c r="J5" s="13" t="s">
        <v>0</v>
      </c>
      <c r="K5" s="13" t="s">
        <v>0</v>
      </c>
      <c r="L5" s="13" t="s">
        <v>0</v>
      </c>
      <c r="M5" s="21" t="s">
        <v>111</v>
      </c>
      <c r="N5" s="22"/>
      <c r="O5" s="22"/>
    </row>
    <row r="6" spans="1:15" ht="35.1" customHeight="1" thickTop="1" thickBot="1" x14ac:dyDescent="0.3">
      <c r="A6" s="4" t="s">
        <v>1</v>
      </c>
      <c r="B6" s="4" t="s">
        <v>2</v>
      </c>
      <c r="C6" s="4" t="s">
        <v>3</v>
      </c>
      <c r="D6" s="4" t="s">
        <v>4</v>
      </c>
      <c r="E6" s="4" t="s">
        <v>5</v>
      </c>
      <c r="F6" s="4" t="s">
        <v>6</v>
      </c>
      <c r="G6" s="4" t="s">
        <v>7</v>
      </c>
      <c r="H6" s="4" t="s">
        <v>8</v>
      </c>
      <c r="I6" s="4" t="s">
        <v>9</v>
      </c>
      <c r="J6" s="4" t="s">
        <v>112</v>
      </c>
      <c r="K6" s="4" t="s">
        <v>113</v>
      </c>
      <c r="L6" s="4" t="s">
        <v>114</v>
      </c>
      <c r="M6" s="4" t="s">
        <v>115</v>
      </c>
      <c r="N6" s="4" t="s">
        <v>116</v>
      </c>
      <c r="O6" s="4" t="s">
        <v>117</v>
      </c>
    </row>
    <row r="7" spans="1:15" ht="35.1" customHeight="1" thickTop="1" thickBot="1" x14ac:dyDescent="0.3">
      <c r="A7" s="23" t="s">
        <v>10</v>
      </c>
      <c r="B7" s="23"/>
      <c r="C7" s="23"/>
      <c r="D7" s="23"/>
      <c r="E7" s="23"/>
      <c r="F7" s="23"/>
      <c r="G7" s="23"/>
      <c r="H7" s="23"/>
      <c r="I7" s="24" t="s">
        <v>93</v>
      </c>
      <c r="J7" s="25">
        <f>+J8+J12+J14+J28</f>
        <v>368029637000</v>
      </c>
      <c r="K7" s="25">
        <f t="shared" ref="K7:N7" si="0">+K8+K12+K14+K28</f>
        <v>2905954182</v>
      </c>
      <c r="L7" s="25">
        <f t="shared" si="0"/>
        <v>886963182</v>
      </c>
      <c r="M7" s="25">
        <f t="shared" si="0"/>
        <v>370048628000</v>
      </c>
      <c r="N7" s="25">
        <f t="shared" si="0"/>
        <v>0</v>
      </c>
      <c r="O7" s="25">
        <f>+M7-N7</f>
        <v>370048628000</v>
      </c>
    </row>
    <row r="8" spans="1:15" ht="35.1" customHeight="1" thickTop="1" thickBot="1" x14ac:dyDescent="0.3">
      <c r="A8" s="14" t="s">
        <v>10</v>
      </c>
      <c r="B8" s="14" t="s">
        <v>11</v>
      </c>
      <c r="C8" s="14"/>
      <c r="D8" s="14"/>
      <c r="E8" s="14"/>
      <c r="F8" s="14"/>
      <c r="G8" s="14"/>
      <c r="H8" s="14"/>
      <c r="I8" s="15" t="s">
        <v>92</v>
      </c>
      <c r="J8" s="16">
        <f>SUM(J9:J11)</f>
        <v>42357308000</v>
      </c>
      <c r="K8" s="16">
        <f t="shared" ref="K8:N8" si="1">SUM(K9:K11)</f>
        <v>0</v>
      </c>
      <c r="L8" s="16">
        <f t="shared" si="1"/>
        <v>290000000</v>
      </c>
      <c r="M8" s="16">
        <f t="shared" si="1"/>
        <v>42067308000</v>
      </c>
      <c r="N8" s="16">
        <f t="shared" si="1"/>
        <v>0</v>
      </c>
      <c r="O8" s="17">
        <f t="shared" ref="O8:O65" si="2">+M8-N8</f>
        <v>42067308000</v>
      </c>
    </row>
    <row r="9" spans="1:15" ht="35.1" customHeight="1" thickTop="1" thickBot="1" x14ac:dyDescent="0.3">
      <c r="A9" s="1" t="s">
        <v>10</v>
      </c>
      <c r="B9" s="1" t="s">
        <v>11</v>
      </c>
      <c r="C9" s="1" t="s">
        <v>11</v>
      </c>
      <c r="D9" s="1" t="s">
        <v>11</v>
      </c>
      <c r="E9" s="1"/>
      <c r="F9" s="1" t="s">
        <v>12</v>
      </c>
      <c r="G9" s="1" t="s">
        <v>13</v>
      </c>
      <c r="H9" s="1" t="s">
        <v>14</v>
      </c>
      <c r="I9" s="2" t="s">
        <v>15</v>
      </c>
      <c r="J9" s="3">
        <v>24347723000</v>
      </c>
      <c r="K9" s="3">
        <v>0</v>
      </c>
      <c r="L9" s="3">
        <v>40000000</v>
      </c>
      <c r="M9" s="3">
        <v>24307723000</v>
      </c>
      <c r="N9" s="3">
        <v>0</v>
      </c>
      <c r="O9" s="5">
        <f t="shared" si="2"/>
        <v>24307723000</v>
      </c>
    </row>
    <row r="10" spans="1:15" ht="35.1" customHeight="1" thickTop="1" thickBot="1" x14ac:dyDescent="0.3">
      <c r="A10" s="1" t="s">
        <v>10</v>
      </c>
      <c r="B10" s="1" t="s">
        <v>11</v>
      </c>
      <c r="C10" s="1" t="s">
        <v>11</v>
      </c>
      <c r="D10" s="1" t="s">
        <v>16</v>
      </c>
      <c r="E10" s="1"/>
      <c r="F10" s="1" t="s">
        <v>12</v>
      </c>
      <c r="G10" s="1" t="s">
        <v>13</v>
      </c>
      <c r="H10" s="1" t="s">
        <v>14</v>
      </c>
      <c r="I10" s="2" t="s">
        <v>17</v>
      </c>
      <c r="J10" s="3">
        <v>8564537000</v>
      </c>
      <c r="K10" s="3">
        <v>0</v>
      </c>
      <c r="L10" s="3">
        <v>250000000</v>
      </c>
      <c r="M10" s="3">
        <v>8314537000</v>
      </c>
      <c r="N10" s="3">
        <v>0</v>
      </c>
      <c r="O10" s="5">
        <f t="shared" si="2"/>
        <v>8314537000</v>
      </c>
    </row>
    <row r="11" spans="1:15" ht="35.1" customHeight="1" thickTop="1" thickBot="1" x14ac:dyDescent="0.3">
      <c r="A11" s="1" t="s">
        <v>10</v>
      </c>
      <c r="B11" s="1" t="s">
        <v>11</v>
      </c>
      <c r="C11" s="1" t="s">
        <v>11</v>
      </c>
      <c r="D11" s="1" t="s">
        <v>18</v>
      </c>
      <c r="E11" s="1"/>
      <c r="F11" s="1" t="s">
        <v>12</v>
      </c>
      <c r="G11" s="1" t="s">
        <v>13</v>
      </c>
      <c r="H11" s="1" t="s">
        <v>14</v>
      </c>
      <c r="I11" s="2" t="s">
        <v>19</v>
      </c>
      <c r="J11" s="3">
        <v>9445048000</v>
      </c>
      <c r="K11" s="3">
        <v>0</v>
      </c>
      <c r="L11" s="3">
        <v>0</v>
      </c>
      <c r="M11" s="3">
        <v>9445048000</v>
      </c>
      <c r="N11" s="3">
        <v>0</v>
      </c>
      <c r="O11" s="5">
        <f t="shared" si="2"/>
        <v>9445048000</v>
      </c>
    </row>
    <row r="12" spans="1:15" ht="35.1" customHeight="1" thickTop="1" thickBot="1" x14ac:dyDescent="0.3">
      <c r="A12" s="14" t="s">
        <v>10</v>
      </c>
      <c r="B12" s="14" t="s">
        <v>16</v>
      </c>
      <c r="C12" s="14"/>
      <c r="D12" s="14"/>
      <c r="E12" s="14"/>
      <c r="F12" s="14"/>
      <c r="G12" s="14"/>
      <c r="H12" s="14"/>
      <c r="I12" s="15" t="s">
        <v>94</v>
      </c>
      <c r="J12" s="16">
        <f>+J13</f>
        <v>19428254000</v>
      </c>
      <c r="K12" s="16">
        <f t="shared" ref="K12:N12" si="3">+K13</f>
        <v>0</v>
      </c>
      <c r="L12" s="16">
        <f t="shared" si="3"/>
        <v>256963182</v>
      </c>
      <c r="M12" s="16">
        <f t="shared" si="3"/>
        <v>19171290818</v>
      </c>
      <c r="N12" s="16">
        <f t="shared" si="3"/>
        <v>0</v>
      </c>
      <c r="O12" s="17">
        <f t="shared" si="2"/>
        <v>19171290818</v>
      </c>
    </row>
    <row r="13" spans="1:15" ht="35.1" customHeight="1" thickTop="1" thickBot="1" x14ac:dyDescent="0.3">
      <c r="A13" s="1" t="s">
        <v>10</v>
      </c>
      <c r="B13" s="1" t="s">
        <v>16</v>
      </c>
      <c r="C13" s="1"/>
      <c r="D13" s="1"/>
      <c r="E13" s="1"/>
      <c r="F13" s="1" t="s">
        <v>12</v>
      </c>
      <c r="G13" s="1" t="s">
        <v>13</v>
      </c>
      <c r="H13" s="1" t="s">
        <v>14</v>
      </c>
      <c r="I13" s="2" t="s">
        <v>20</v>
      </c>
      <c r="J13" s="3">
        <v>19428254000</v>
      </c>
      <c r="K13" s="3">
        <v>0</v>
      </c>
      <c r="L13" s="3">
        <v>256963182</v>
      </c>
      <c r="M13" s="3">
        <v>19171290818</v>
      </c>
      <c r="N13" s="3">
        <v>0</v>
      </c>
      <c r="O13" s="5">
        <f t="shared" si="2"/>
        <v>19171290818</v>
      </c>
    </row>
    <row r="14" spans="1:15" ht="35.1" customHeight="1" thickTop="1" thickBot="1" x14ac:dyDescent="0.3">
      <c r="A14" s="14" t="s">
        <v>10</v>
      </c>
      <c r="B14" s="14" t="s">
        <v>18</v>
      </c>
      <c r="C14" s="14"/>
      <c r="D14" s="14"/>
      <c r="E14" s="14"/>
      <c r="F14" s="14"/>
      <c r="G14" s="14"/>
      <c r="H14" s="14"/>
      <c r="I14" s="15" t="s">
        <v>95</v>
      </c>
      <c r="J14" s="16">
        <f>SUM(J15:J27)</f>
        <v>291419598000</v>
      </c>
      <c r="K14" s="16">
        <f t="shared" ref="K14:N14" si="4">SUM(K15:K27)</f>
        <v>2905954182</v>
      </c>
      <c r="L14" s="16">
        <f t="shared" si="4"/>
        <v>340000000</v>
      </c>
      <c r="M14" s="16">
        <f t="shared" si="4"/>
        <v>293985552182</v>
      </c>
      <c r="N14" s="16">
        <f t="shared" si="4"/>
        <v>0</v>
      </c>
      <c r="O14" s="17">
        <f t="shared" si="2"/>
        <v>293985552182</v>
      </c>
    </row>
    <row r="15" spans="1:15" ht="58.5" customHeight="1" thickTop="1" thickBot="1" x14ac:dyDescent="0.3">
      <c r="A15" s="1" t="s">
        <v>10</v>
      </c>
      <c r="B15" s="1" t="s">
        <v>18</v>
      </c>
      <c r="C15" s="1" t="s">
        <v>11</v>
      </c>
      <c r="D15" s="1" t="s">
        <v>11</v>
      </c>
      <c r="E15" s="1" t="s">
        <v>21</v>
      </c>
      <c r="F15" s="1" t="s">
        <v>12</v>
      </c>
      <c r="G15" s="1" t="s">
        <v>13</v>
      </c>
      <c r="H15" s="1" t="s">
        <v>14</v>
      </c>
      <c r="I15" s="2" t="s">
        <v>22</v>
      </c>
      <c r="J15" s="3">
        <v>150000000000</v>
      </c>
      <c r="K15" s="3">
        <v>0</v>
      </c>
      <c r="L15" s="3">
        <v>0</v>
      </c>
      <c r="M15" s="3">
        <v>150000000000</v>
      </c>
      <c r="N15" s="3">
        <v>0</v>
      </c>
      <c r="O15" s="5">
        <f t="shared" si="2"/>
        <v>150000000000</v>
      </c>
    </row>
    <row r="16" spans="1:15" ht="39.75" customHeight="1" thickTop="1" thickBot="1" x14ac:dyDescent="0.3">
      <c r="A16" s="1" t="s">
        <v>10</v>
      </c>
      <c r="B16" s="1" t="s">
        <v>18</v>
      </c>
      <c r="C16" s="1" t="s">
        <v>16</v>
      </c>
      <c r="D16" s="1" t="s">
        <v>16</v>
      </c>
      <c r="E16" s="1"/>
      <c r="F16" s="1" t="s">
        <v>12</v>
      </c>
      <c r="G16" s="1" t="s">
        <v>13</v>
      </c>
      <c r="H16" s="1" t="s">
        <v>14</v>
      </c>
      <c r="I16" s="2" t="s">
        <v>23</v>
      </c>
      <c r="J16" s="3">
        <v>12889378000</v>
      </c>
      <c r="K16" s="3">
        <v>0</v>
      </c>
      <c r="L16" s="3">
        <v>0</v>
      </c>
      <c r="M16" s="3">
        <v>12889378000</v>
      </c>
      <c r="N16" s="3">
        <v>0</v>
      </c>
      <c r="O16" s="5">
        <f t="shared" si="2"/>
        <v>12889378000</v>
      </c>
    </row>
    <row r="17" spans="1:15" ht="27.75" customHeight="1" thickTop="1" thickBot="1" x14ac:dyDescent="0.3">
      <c r="A17" s="1" t="s">
        <v>10</v>
      </c>
      <c r="B17" s="1" t="s">
        <v>18</v>
      </c>
      <c r="C17" s="1" t="s">
        <v>18</v>
      </c>
      <c r="D17" s="1" t="s">
        <v>24</v>
      </c>
      <c r="E17" s="1" t="s">
        <v>25</v>
      </c>
      <c r="F17" s="1" t="s">
        <v>12</v>
      </c>
      <c r="G17" s="1" t="s">
        <v>13</v>
      </c>
      <c r="H17" s="1" t="s">
        <v>14</v>
      </c>
      <c r="I17" s="2" t="s">
        <v>26</v>
      </c>
      <c r="J17" s="3">
        <v>64682895000</v>
      </c>
      <c r="K17" s="3">
        <v>0</v>
      </c>
      <c r="L17" s="3">
        <v>0</v>
      </c>
      <c r="M17" s="3">
        <v>64682895000</v>
      </c>
      <c r="N17" s="3">
        <v>0</v>
      </c>
      <c r="O17" s="5">
        <f t="shared" si="2"/>
        <v>64682895000</v>
      </c>
    </row>
    <row r="18" spans="1:15" ht="35.25" thickTop="1" thickBot="1" x14ac:dyDescent="0.3">
      <c r="A18" s="1" t="s">
        <v>10</v>
      </c>
      <c r="B18" s="1" t="s">
        <v>18</v>
      </c>
      <c r="C18" s="1" t="s">
        <v>18</v>
      </c>
      <c r="D18" s="1" t="s">
        <v>24</v>
      </c>
      <c r="E18" s="1" t="s">
        <v>27</v>
      </c>
      <c r="F18" s="1" t="s">
        <v>12</v>
      </c>
      <c r="G18" s="1" t="s">
        <v>13</v>
      </c>
      <c r="H18" s="1" t="s">
        <v>14</v>
      </c>
      <c r="I18" s="2" t="s">
        <v>28</v>
      </c>
      <c r="J18" s="3">
        <v>5150000000</v>
      </c>
      <c r="K18" s="3">
        <v>0</v>
      </c>
      <c r="L18" s="3">
        <v>0</v>
      </c>
      <c r="M18" s="3">
        <v>5150000000</v>
      </c>
      <c r="N18" s="3">
        <v>0</v>
      </c>
      <c r="O18" s="5">
        <f t="shared" si="2"/>
        <v>5150000000</v>
      </c>
    </row>
    <row r="19" spans="1:15" ht="24" thickTop="1" thickBot="1" x14ac:dyDescent="0.3">
      <c r="A19" s="1" t="s">
        <v>10</v>
      </c>
      <c r="B19" s="1" t="s">
        <v>18</v>
      </c>
      <c r="C19" s="1" t="s">
        <v>24</v>
      </c>
      <c r="D19" s="1" t="s">
        <v>16</v>
      </c>
      <c r="E19" s="1" t="s">
        <v>29</v>
      </c>
      <c r="F19" s="1" t="s">
        <v>12</v>
      </c>
      <c r="G19" s="1" t="s">
        <v>13</v>
      </c>
      <c r="H19" s="1" t="s">
        <v>14</v>
      </c>
      <c r="I19" s="2" t="s">
        <v>30</v>
      </c>
      <c r="J19" s="3">
        <v>646981000</v>
      </c>
      <c r="K19" s="3">
        <v>0</v>
      </c>
      <c r="L19" s="3">
        <v>150000000</v>
      </c>
      <c r="M19" s="3">
        <v>496981000</v>
      </c>
      <c r="N19" s="3">
        <v>0</v>
      </c>
      <c r="O19" s="5">
        <f t="shared" si="2"/>
        <v>496981000</v>
      </c>
    </row>
    <row r="20" spans="1:15" ht="24" thickTop="1" thickBot="1" x14ac:dyDescent="0.3">
      <c r="A20" s="1" t="s">
        <v>10</v>
      </c>
      <c r="B20" s="1" t="s">
        <v>18</v>
      </c>
      <c r="C20" s="1" t="s">
        <v>24</v>
      </c>
      <c r="D20" s="1" t="s">
        <v>16</v>
      </c>
      <c r="E20" s="1" t="s">
        <v>31</v>
      </c>
      <c r="F20" s="1" t="s">
        <v>12</v>
      </c>
      <c r="G20" s="1" t="s">
        <v>13</v>
      </c>
      <c r="H20" s="1" t="s">
        <v>14</v>
      </c>
      <c r="I20" s="2" t="s">
        <v>32</v>
      </c>
      <c r="J20" s="3">
        <v>2401585000</v>
      </c>
      <c r="K20" s="3">
        <v>790000000</v>
      </c>
      <c r="L20" s="3">
        <v>0</v>
      </c>
      <c r="M20" s="3">
        <v>3191585000</v>
      </c>
      <c r="N20" s="3">
        <v>0</v>
      </c>
      <c r="O20" s="5">
        <f t="shared" si="2"/>
        <v>3191585000</v>
      </c>
    </row>
    <row r="21" spans="1:15" ht="24" thickTop="1" thickBot="1" x14ac:dyDescent="0.3">
      <c r="A21" s="1" t="s">
        <v>10</v>
      </c>
      <c r="B21" s="1" t="s">
        <v>18</v>
      </c>
      <c r="C21" s="1" t="s">
        <v>24</v>
      </c>
      <c r="D21" s="1" t="s">
        <v>16</v>
      </c>
      <c r="E21" s="1" t="s">
        <v>31</v>
      </c>
      <c r="F21" s="1" t="s">
        <v>12</v>
      </c>
      <c r="G21" s="1" t="s">
        <v>33</v>
      </c>
      <c r="H21" s="1" t="s">
        <v>14</v>
      </c>
      <c r="I21" s="2" t="s">
        <v>32</v>
      </c>
      <c r="J21" s="3">
        <v>0</v>
      </c>
      <c r="K21" s="3">
        <v>2018991000</v>
      </c>
      <c r="L21" s="3">
        <v>0</v>
      </c>
      <c r="M21" s="3">
        <v>2018991000</v>
      </c>
      <c r="N21" s="3">
        <v>0</v>
      </c>
      <c r="O21" s="5">
        <f t="shared" si="2"/>
        <v>2018991000</v>
      </c>
    </row>
    <row r="22" spans="1:15" ht="35.25" thickTop="1" thickBot="1" x14ac:dyDescent="0.3">
      <c r="A22" s="1" t="s">
        <v>10</v>
      </c>
      <c r="B22" s="1" t="s">
        <v>18</v>
      </c>
      <c r="C22" s="1" t="s">
        <v>24</v>
      </c>
      <c r="D22" s="1" t="s">
        <v>16</v>
      </c>
      <c r="E22" s="1" t="s">
        <v>34</v>
      </c>
      <c r="F22" s="1" t="s">
        <v>12</v>
      </c>
      <c r="G22" s="1" t="s">
        <v>13</v>
      </c>
      <c r="H22" s="1" t="s">
        <v>14</v>
      </c>
      <c r="I22" s="2" t="s">
        <v>35</v>
      </c>
      <c r="J22" s="3">
        <v>226168000</v>
      </c>
      <c r="K22" s="3">
        <v>40000000</v>
      </c>
      <c r="L22" s="3">
        <v>0</v>
      </c>
      <c r="M22" s="3">
        <v>266168000</v>
      </c>
      <c r="N22" s="3">
        <v>0</v>
      </c>
      <c r="O22" s="5">
        <f t="shared" si="2"/>
        <v>266168000</v>
      </c>
    </row>
    <row r="23" spans="1:15" ht="24" thickTop="1" thickBot="1" x14ac:dyDescent="0.3">
      <c r="A23" s="1" t="s">
        <v>10</v>
      </c>
      <c r="B23" s="1" t="s">
        <v>18</v>
      </c>
      <c r="C23" s="1" t="s">
        <v>24</v>
      </c>
      <c r="D23" s="1" t="s">
        <v>16</v>
      </c>
      <c r="E23" s="1" t="s">
        <v>36</v>
      </c>
      <c r="F23" s="1" t="s">
        <v>12</v>
      </c>
      <c r="G23" s="1" t="s">
        <v>13</v>
      </c>
      <c r="H23" s="1" t="s">
        <v>14</v>
      </c>
      <c r="I23" s="2" t="s">
        <v>37</v>
      </c>
      <c r="J23" s="3">
        <v>1798000</v>
      </c>
      <c r="K23" s="3">
        <v>0</v>
      </c>
      <c r="L23" s="3">
        <v>0</v>
      </c>
      <c r="M23" s="3">
        <v>1798000</v>
      </c>
      <c r="N23" s="3">
        <v>0</v>
      </c>
      <c r="O23" s="5">
        <f t="shared" si="2"/>
        <v>1798000</v>
      </c>
    </row>
    <row r="24" spans="1:15" ht="35.25" thickTop="1" thickBot="1" x14ac:dyDescent="0.3">
      <c r="A24" s="1" t="s">
        <v>10</v>
      </c>
      <c r="B24" s="1" t="s">
        <v>18</v>
      </c>
      <c r="C24" s="1" t="s">
        <v>24</v>
      </c>
      <c r="D24" s="1" t="s">
        <v>16</v>
      </c>
      <c r="E24" s="1" t="s">
        <v>38</v>
      </c>
      <c r="F24" s="1" t="s">
        <v>12</v>
      </c>
      <c r="G24" s="1" t="s">
        <v>13</v>
      </c>
      <c r="H24" s="1" t="s">
        <v>14</v>
      </c>
      <c r="I24" s="2" t="s">
        <v>39</v>
      </c>
      <c r="J24" s="3">
        <v>25674564000</v>
      </c>
      <c r="K24" s="3">
        <v>0</v>
      </c>
      <c r="L24" s="3">
        <v>190000000</v>
      </c>
      <c r="M24" s="3">
        <v>25484564000</v>
      </c>
      <c r="N24" s="3">
        <v>0</v>
      </c>
      <c r="O24" s="5">
        <f t="shared" si="2"/>
        <v>25484564000</v>
      </c>
    </row>
    <row r="25" spans="1:15" ht="35.25" thickTop="1" thickBot="1" x14ac:dyDescent="0.3">
      <c r="A25" s="1" t="s">
        <v>10</v>
      </c>
      <c r="B25" s="1" t="s">
        <v>18</v>
      </c>
      <c r="C25" s="1" t="s">
        <v>24</v>
      </c>
      <c r="D25" s="1" t="s">
        <v>16</v>
      </c>
      <c r="E25" s="1" t="s">
        <v>40</v>
      </c>
      <c r="F25" s="1" t="s">
        <v>12</v>
      </c>
      <c r="G25" s="1" t="s">
        <v>13</v>
      </c>
      <c r="H25" s="1" t="s">
        <v>14</v>
      </c>
      <c r="I25" s="2" t="s">
        <v>41</v>
      </c>
      <c r="J25" s="3">
        <v>2937000</v>
      </c>
      <c r="K25" s="3">
        <v>0</v>
      </c>
      <c r="L25" s="3">
        <v>0</v>
      </c>
      <c r="M25" s="3">
        <v>2937000</v>
      </c>
      <c r="N25" s="3">
        <v>0</v>
      </c>
      <c r="O25" s="5">
        <f t="shared" si="2"/>
        <v>2937000</v>
      </c>
    </row>
    <row r="26" spans="1:15" ht="16.5" thickTop="1" thickBot="1" x14ac:dyDescent="0.3">
      <c r="A26" s="1" t="s">
        <v>10</v>
      </c>
      <c r="B26" s="1" t="s">
        <v>18</v>
      </c>
      <c r="C26" s="1" t="s">
        <v>13</v>
      </c>
      <c r="D26" s="1"/>
      <c r="E26" s="1"/>
      <c r="F26" s="1" t="s">
        <v>12</v>
      </c>
      <c r="G26" s="1" t="s">
        <v>13</v>
      </c>
      <c r="H26" s="1" t="s">
        <v>14</v>
      </c>
      <c r="I26" s="2" t="s">
        <v>42</v>
      </c>
      <c r="J26" s="3">
        <v>0</v>
      </c>
      <c r="K26" s="3">
        <v>56963182</v>
      </c>
      <c r="L26" s="3">
        <v>0</v>
      </c>
      <c r="M26" s="3">
        <v>56963182</v>
      </c>
      <c r="N26" s="3">
        <v>0</v>
      </c>
      <c r="O26" s="5">
        <f t="shared" si="2"/>
        <v>56963182</v>
      </c>
    </row>
    <row r="27" spans="1:15" ht="24" thickTop="1" thickBot="1" x14ac:dyDescent="0.3">
      <c r="A27" s="1" t="s">
        <v>10</v>
      </c>
      <c r="B27" s="1" t="s">
        <v>18</v>
      </c>
      <c r="C27" s="1" t="s">
        <v>33</v>
      </c>
      <c r="D27" s="1" t="s">
        <v>43</v>
      </c>
      <c r="E27" s="1" t="s">
        <v>21</v>
      </c>
      <c r="F27" s="1" t="s">
        <v>12</v>
      </c>
      <c r="G27" s="1" t="s">
        <v>13</v>
      </c>
      <c r="H27" s="1" t="s">
        <v>14</v>
      </c>
      <c r="I27" s="2" t="s">
        <v>44</v>
      </c>
      <c r="J27" s="3">
        <v>29743292000</v>
      </c>
      <c r="K27" s="3">
        <v>0</v>
      </c>
      <c r="L27" s="3">
        <v>0</v>
      </c>
      <c r="M27" s="3">
        <v>29743292000</v>
      </c>
      <c r="N27" s="3">
        <v>0</v>
      </c>
      <c r="O27" s="5">
        <f t="shared" si="2"/>
        <v>29743292000</v>
      </c>
    </row>
    <row r="28" spans="1:15" ht="27" customHeight="1" thickTop="1" thickBot="1" x14ac:dyDescent="0.3">
      <c r="A28" s="14" t="s">
        <v>10</v>
      </c>
      <c r="B28" s="14" t="s">
        <v>45</v>
      </c>
      <c r="C28" s="14"/>
      <c r="D28" s="14"/>
      <c r="E28" s="14"/>
      <c r="F28" s="14"/>
      <c r="G28" s="14"/>
      <c r="H28" s="14"/>
      <c r="I28" s="15" t="s">
        <v>96</v>
      </c>
      <c r="J28" s="16">
        <f>SUM(J29:J30)</f>
        <v>14824477000</v>
      </c>
      <c r="K28" s="16">
        <f t="shared" ref="K28:N28" si="5">SUM(K29:K30)</f>
        <v>0</v>
      </c>
      <c r="L28" s="16">
        <f t="shared" si="5"/>
        <v>0</v>
      </c>
      <c r="M28" s="16">
        <f t="shared" si="5"/>
        <v>14824477000</v>
      </c>
      <c r="N28" s="16">
        <f t="shared" si="5"/>
        <v>0</v>
      </c>
      <c r="O28" s="17">
        <f t="shared" si="2"/>
        <v>14824477000</v>
      </c>
    </row>
    <row r="29" spans="1:15" ht="27.75" customHeight="1" thickTop="1" thickBot="1" x14ac:dyDescent="0.3">
      <c r="A29" s="1" t="s">
        <v>10</v>
      </c>
      <c r="B29" s="1" t="s">
        <v>45</v>
      </c>
      <c r="C29" s="1" t="s">
        <v>11</v>
      </c>
      <c r="D29" s="1"/>
      <c r="E29" s="1"/>
      <c r="F29" s="1" t="s">
        <v>12</v>
      </c>
      <c r="G29" s="1" t="s">
        <v>13</v>
      </c>
      <c r="H29" s="1" t="s">
        <v>14</v>
      </c>
      <c r="I29" s="2" t="s">
        <v>46</v>
      </c>
      <c r="J29" s="3">
        <v>12998230000</v>
      </c>
      <c r="K29" s="3">
        <v>0</v>
      </c>
      <c r="L29" s="3">
        <v>0</v>
      </c>
      <c r="M29" s="3">
        <v>12998230000</v>
      </c>
      <c r="N29" s="3">
        <v>0</v>
      </c>
      <c r="O29" s="5">
        <f t="shared" si="2"/>
        <v>12998230000</v>
      </c>
    </row>
    <row r="30" spans="1:15" ht="33" customHeight="1" thickTop="1" thickBot="1" x14ac:dyDescent="0.3">
      <c r="A30" s="1" t="s">
        <v>10</v>
      </c>
      <c r="B30" s="1" t="s">
        <v>45</v>
      </c>
      <c r="C30" s="1" t="s">
        <v>24</v>
      </c>
      <c r="D30" s="1" t="s">
        <v>11</v>
      </c>
      <c r="E30" s="1"/>
      <c r="F30" s="1" t="s">
        <v>12</v>
      </c>
      <c r="G30" s="1" t="s">
        <v>33</v>
      </c>
      <c r="H30" s="1" t="s">
        <v>47</v>
      </c>
      <c r="I30" s="2" t="s">
        <v>48</v>
      </c>
      <c r="J30" s="3">
        <v>1826247000</v>
      </c>
      <c r="K30" s="3">
        <v>0</v>
      </c>
      <c r="L30" s="3">
        <v>0</v>
      </c>
      <c r="M30" s="3">
        <v>1826247000</v>
      </c>
      <c r="N30" s="3">
        <v>0</v>
      </c>
      <c r="O30" s="5">
        <f t="shared" si="2"/>
        <v>1826247000</v>
      </c>
    </row>
    <row r="31" spans="1:15" ht="27.75" customHeight="1" thickTop="1" thickBot="1" x14ac:dyDescent="0.3">
      <c r="A31" s="14" t="s">
        <v>49</v>
      </c>
      <c r="B31" s="14" t="s">
        <v>13</v>
      </c>
      <c r="C31" s="14"/>
      <c r="D31" s="14"/>
      <c r="E31" s="14"/>
      <c r="F31" s="14"/>
      <c r="G31" s="14"/>
      <c r="H31" s="14"/>
      <c r="I31" s="15" t="s">
        <v>97</v>
      </c>
      <c r="J31" s="16">
        <f>+J32</f>
        <v>569462000</v>
      </c>
      <c r="K31" s="16">
        <f t="shared" ref="K31:N31" si="6">+K32</f>
        <v>0</v>
      </c>
      <c r="L31" s="16">
        <f t="shared" si="6"/>
        <v>0</v>
      </c>
      <c r="M31" s="16">
        <f t="shared" si="6"/>
        <v>569462000</v>
      </c>
      <c r="N31" s="16">
        <f t="shared" si="6"/>
        <v>0</v>
      </c>
      <c r="O31" s="17">
        <f t="shared" si="2"/>
        <v>569462000</v>
      </c>
    </row>
    <row r="32" spans="1:15" ht="39" customHeight="1" thickTop="1" thickBot="1" x14ac:dyDescent="0.3">
      <c r="A32" s="1" t="s">
        <v>49</v>
      </c>
      <c r="B32" s="1" t="s">
        <v>13</v>
      </c>
      <c r="C32" s="1" t="s">
        <v>24</v>
      </c>
      <c r="D32" s="1" t="s">
        <v>11</v>
      </c>
      <c r="E32" s="1"/>
      <c r="F32" s="1" t="s">
        <v>12</v>
      </c>
      <c r="G32" s="1" t="s">
        <v>33</v>
      </c>
      <c r="H32" s="1" t="s">
        <v>14</v>
      </c>
      <c r="I32" s="2" t="s">
        <v>50</v>
      </c>
      <c r="J32" s="3">
        <v>569462000</v>
      </c>
      <c r="K32" s="3">
        <v>0</v>
      </c>
      <c r="L32" s="3">
        <v>0</v>
      </c>
      <c r="M32" s="3">
        <v>569462000</v>
      </c>
      <c r="N32" s="3">
        <v>0</v>
      </c>
      <c r="O32" s="5">
        <f t="shared" si="2"/>
        <v>569462000</v>
      </c>
    </row>
    <row r="33" spans="1:15" ht="25.5" customHeight="1" thickTop="1" thickBot="1" x14ac:dyDescent="0.3">
      <c r="A33" s="14" t="s">
        <v>51</v>
      </c>
      <c r="B33" s="14"/>
      <c r="C33" s="14"/>
      <c r="D33" s="14"/>
      <c r="E33" s="14"/>
      <c r="F33" s="14"/>
      <c r="G33" s="14"/>
      <c r="H33" s="14"/>
      <c r="I33" s="15" t="s">
        <v>98</v>
      </c>
      <c r="J33" s="16">
        <f>SUM(J34:J65)</f>
        <v>250773427074</v>
      </c>
      <c r="K33" s="16">
        <f>SUM(K34:K65)</f>
        <v>48083173566</v>
      </c>
      <c r="L33" s="16">
        <f>SUM(L34:L65)</f>
        <v>13162572566</v>
      </c>
      <c r="M33" s="16">
        <f>SUM(M34:M65)</f>
        <v>285694028074</v>
      </c>
      <c r="N33" s="16">
        <f>SUM(N34:N65)</f>
        <v>0</v>
      </c>
      <c r="O33" s="17">
        <f t="shared" si="2"/>
        <v>285694028074</v>
      </c>
    </row>
    <row r="34" spans="1:15" ht="80.25" thickTop="1" thickBot="1" x14ac:dyDescent="0.3">
      <c r="A34" s="1" t="s">
        <v>51</v>
      </c>
      <c r="B34" s="1" t="s">
        <v>52</v>
      </c>
      <c r="C34" s="1" t="s">
        <v>53</v>
      </c>
      <c r="D34" s="1" t="s">
        <v>54</v>
      </c>
      <c r="E34" s="1"/>
      <c r="F34" s="1" t="s">
        <v>12</v>
      </c>
      <c r="G34" s="1" t="s">
        <v>33</v>
      </c>
      <c r="H34" s="1" t="s">
        <v>14</v>
      </c>
      <c r="I34" s="2" t="s">
        <v>55</v>
      </c>
      <c r="J34" s="3">
        <v>3772145000</v>
      </c>
      <c r="K34" s="3">
        <v>0</v>
      </c>
      <c r="L34" s="3">
        <v>0</v>
      </c>
      <c r="M34" s="3">
        <v>3772145000</v>
      </c>
      <c r="N34" s="3">
        <v>0</v>
      </c>
      <c r="O34" s="5">
        <f t="shared" si="2"/>
        <v>3772145000</v>
      </c>
    </row>
    <row r="35" spans="1:15" ht="80.25" thickTop="1" thickBot="1" x14ac:dyDescent="0.3">
      <c r="A35" s="1" t="s">
        <v>51</v>
      </c>
      <c r="B35" s="1" t="s">
        <v>52</v>
      </c>
      <c r="C35" s="1" t="s">
        <v>53</v>
      </c>
      <c r="D35" s="1" t="s">
        <v>54</v>
      </c>
      <c r="E35" s="1"/>
      <c r="F35" s="1" t="s">
        <v>12</v>
      </c>
      <c r="G35" s="1" t="s">
        <v>56</v>
      </c>
      <c r="H35" s="1" t="s">
        <v>14</v>
      </c>
      <c r="I35" s="2" t="s">
        <v>55</v>
      </c>
      <c r="J35" s="3">
        <v>33523650000</v>
      </c>
      <c r="K35" s="3">
        <v>0</v>
      </c>
      <c r="L35" s="3">
        <v>0</v>
      </c>
      <c r="M35" s="3">
        <v>33523650000</v>
      </c>
      <c r="N35" s="3">
        <v>0</v>
      </c>
      <c r="O35" s="5">
        <f t="shared" si="2"/>
        <v>33523650000</v>
      </c>
    </row>
    <row r="36" spans="1:15" ht="80.25" thickTop="1" thickBot="1" x14ac:dyDescent="0.3">
      <c r="A36" s="1" t="s">
        <v>51</v>
      </c>
      <c r="B36" s="1" t="s">
        <v>52</v>
      </c>
      <c r="C36" s="1" t="s">
        <v>53</v>
      </c>
      <c r="D36" s="1" t="s">
        <v>54</v>
      </c>
      <c r="E36" s="1"/>
      <c r="F36" s="1" t="s">
        <v>12</v>
      </c>
      <c r="G36" s="1" t="s">
        <v>57</v>
      </c>
      <c r="H36" s="1" t="s">
        <v>14</v>
      </c>
      <c r="I36" s="2" t="s">
        <v>55</v>
      </c>
      <c r="J36" s="3">
        <v>0</v>
      </c>
      <c r="K36" s="3">
        <v>5001416000</v>
      </c>
      <c r="L36" s="3">
        <v>0</v>
      </c>
      <c r="M36" s="3">
        <v>5001416000</v>
      </c>
      <c r="N36" s="3">
        <v>0</v>
      </c>
      <c r="O36" s="5">
        <f t="shared" si="2"/>
        <v>5001416000</v>
      </c>
    </row>
    <row r="37" spans="1:15" ht="46.5" thickTop="1" thickBot="1" x14ac:dyDescent="0.3">
      <c r="A37" s="1" t="s">
        <v>51</v>
      </c>
      <c r="B37" s="1" t="s">
        <v>59</v>
      </c>
      <c r="C37" s="1" t="s">
        <v>53</v>
      </c>
      <c r="D37" s="1" t="s">
        <v>60</v>
      </c>
      <c r="E37" s="1"/>
      <c r="F37" s="1" t="s">
        <v>12</v>
      </c>
      <c r="G37" s="1" t="s">
        <v>33</v>
      </c>
      <c r="H37" s="1" t="s">
        <v>14</v>
      </c>
      <c r="I37" s="2" t="s">
        <v>61</v>
      </c>
      <c r="J37" s="3">
        <v>3800000000</v>
      </c>
      <c r="K37" s="3">
        <v>0</v>
      </c>
      <c r="L37" s="3">
        <v>0</v>
      </c>
      <c r="M37" s="3">
        <v>3800000000</v>
      </c>
      <c r="N37" s="3">
        <v>0</v>
      </c>
      <c r="O37" s="5">
        <f t="shared" si="2"/>
        <v>3800000000</v>
      </c>
    </row>
    <row r="38" spans="1:15" ht="57.75" thickTop="1" thickBot="1" x14ac:dyDescent="0.3">
      <c r="A38" s="1" t="s">
        <v>51</v>
      </c>
      <c r="B38" s="1" t="s">
        <v>59</v>
      </c>
      <c r="C38" s="1" t="s">
        <v>53</v>
      </c>
      <c r="D38" s="1" t="s">
        <v>62</v>
      </c>
      <c r="E38" s="1"/>
      <c r="F38" s="1" t="s">
        <v>12</v>
      </c>
      <c r="G38" s="1" t="s">
        <v>33</v>
      </c>
      <c r="H38" s="1" t="s">
        <v>14</v>
      </c>
      <c r="I38" s="2" t="s">
        <v>63</v>
      </c>
      <c r="J38" s="3">
        <v>12410000000</v>
      </c>
      <c r="K38" s="3">
        <v>0</v>
      </c>
      <c r="L38" s="3">
        <v>0</v>
      </c>
      <c r="M38" s="3">
        <v>12410000000</v>
      </c>
      <c r="N38" s="3">
        <v>0</v>
      </c>
      <c r="O38" s="5">
        <f t="shared" si="2"/>
        <v>12410000000</v>
      </c>
    </row>
    <row r="39" spans="1:15" ht="57.75" thickTop="1" thickBot="1" x14ac:dyDescent="0.3">
      <c r="A39" s="1" t="s">
        <v>51</v>
      </c>
      <c r="B39" s="1" t="s">
        <v>59</v>
      </c>
      <c r="C39" s="1" t="s">
        <v>53</v>
      </c>
      <c r="D39" s="1" t="s">
        <v>62</v>
      </c>
      <c r="E39" s="1"/>
      <c r="F39" s="1" t="s">
        <v>12</v>
      </c>
      <c r="G39" s="1" t="s">
        <v>64</v>
      </c>
      <c r="H39" s="1" t="s">
        <v>14</v>
      </c>
      <c r="I39" s="2" t="s">
        <v>63</v>
      </c>
      <c r="J39" s="3">
        <v>6581286283</v>
      </c>
      <c r="K39" s="3">
        <v>0</v>
      </c>
      <c r="L39" s="3">
        <v>6581286283</v>
      </c>
      <c r="M39" s="3">
        <v>0</v>
      </c>
      <c r="N39" s="3">
        <v>0</v>
      </c>
      <c r="O39" s="5">
        <f t="shared" si="2"/>
        <v>0</v>
      </c>
    </row>
    <row r="40" spans="1:15" ht="69" thickTop="1" thickBot="1" x14ac:dyDescent="0.3">
      <c r="A40" s="1" t="s">
        <v>51</v>
      </c>
      <c r="B40" s="1" t="s">
        <v>59</v>
      </c>
      <c r="C40" s="1" t="s">
        <v>53</v>
      </c>
      <c r="D40" s="1" t="s">
        <v>65</v>
      </c>
      <c r="E40" s="1"/>
      <c r="F40" s="1" t="s">
        <v>12</v>
      </c>
      <c r="G40" s="1" t="s">
        <v>33</v>
      </c>
      <c r="H40" s="1" t="s">
        <v>14</v>
      </c>
      <c r="I40" s="2" t="s">
        <v>66</v>
      </c>
      <c r="J40" s="3">
        <v>19837427434</v>
      </c>
      <c r="K40" s="3">
        <v>0</v>
      </c>
      <c r="L40" s="3">
        <v>0</v>
      </c>
      <c r="M40" s="3">
        <v>19837427434</v>
      </c>
      <c r="N40" s="3">
        <v>0</v>
      </c>
      <c r="O40" s="5">
        <f t="shared" si="2"/>
        <v>19837427434</v>
      </c>
    </row>
    <row r="41" spans="1:15" ht="69" thickTop="1" thickBot="1" x14ac:dyDescent="0.3">
      <c r="A41" s="1" t="s">
        <v>51</v>
      </c>
      <c r="B41" s="1" t="s">
        <v>59</v>
      </c>
      <c r="C41" s="1" t="s">
        <v>53</v>
      </c>
      <c r="D41" s="1" t="s">
        <v>65</v>
      </c>
      <c r="E41" s="1"/>
      <c r="F41" s="1" t="s">
        <v>12</v>
      </c>
      <c r="G41" s="1" t="s">
        <v>64</v>
      </c>
      <c r="H41" s="1" t="s">
        <v>14</v>
      </c>
      <c r="I41" s="2" t="s">
        <v>66</v>
      </c>
      <c r="J41" s="3">
        <v>0</v>
      </c>
      <c r="K41" s="3">
        <v>13162572566</v>
      </c>
      <c r="L41" s="3">
        <v>0</v>
      </c>
      <c r="M41" s="3">
        <v>13162572566</v>
      </c>
      <c r="N41" s="3">
        <v>0</v>
      </c>
      <c r="O41" s="5">
        <f t="shared" si="2"/>
        <v>13162572566</v>
      </c>
    </row>
    <row r="42" spans="1:15" ht="69" thickTop="1" thickBot="1" x14ac:dyDescent="0.3">
      <c r="A42" s="1" t="s">
        <v>51</v>
      </c>
      <c r="B42" s="1" t="s">
        <v>59</v>
      </c>
      <c r="C42" s="1" t="s">
        <v>53</v>
      </c>
      <c r="D42" s="1" t="s">
        <v>65</v>
      </c>
      <c r="E42" s="1"/>
      <c r="F42" s="1" t="s">
        <v>12</v>
      </c>
      <c r="G42" s="1" t="s">
        <v>57</v>
      </c>
      <c r="H42" s="1" t="s">
        <v>14</v>
      </c>
      <c r="I42" s="2" t="s">
        <v>66</v>
      </c>
      <c r="J42" s="3">
        <v>0</v>
      </c>
      <c r="K42" s="3">
        <v>2500000000</v>
      </c>
      <c r="L42" s="3">
        <v>0</v>
      </c>
      <c r="M42" s="3">
        <v>2500000000</v>
      </c>
      <c r="N42" s="3">
        <v>0</v>
      </c>
      <c r="O42" s="5">
        <f t="shared" si="2"/>
        <v>2500000000</v>
      </c>
    </row>
    <row r="43" spans="1:15" ht="46.5" thickTop="1" thickBot="1" x14ac:dyDescent="0.3">
      <c r="A43" s="1" t="s">
        <v>51</v>
      </c>
      <c r="B43" s="1" t="s">
        <v>59</v>
      </c>
      <c r="C43" s="1" t="s">
        <v>53</v>
      </c>
      <c r="D43" s="1" t="s">
        <v>67</v>
      </c>
      <c r="E43" s="1"/>
      <c r="F43" s="1" t="s">
        <v>12</v>
      </c>
      <c r="G43" s="1" t="s">
        <v>33</v>
      </c>
      <c r="H43" s="1" t="s">
        <v>14</v>
      </c>
      <c r="I43" s="2" t="s">
        <v>68</v>
      </c>
      <c r="J43" s="3">
        <v>6292612574</v>
      </c>
      <c r="K43" s="3">
        <v>0</v>
      </c>
      <c r="L43" s="3">
        <v>0</v>
      </c>
      <c r="M43" s="3">
        <v>6292612574</v>
      </c>
      <c r="N43" s="3">
        <v>0</v>
      </c>
      <c r="O43" s="5">
        <f t="shared" si="2"/>
        <v>6292612574</v>
      </c>
    </row>
    <row r="44" spans="1:15" ht="46.5" thickTop="1" thickBot="1" x14ac:dyDescent="0.3">
      <c r="A44" s="1" t="s">
        <v>51</v>
      </c>
      <c r="B44" s="1" t="s">
        <v>59</v>
      </c>
      <c r="C44" s="1" t="s">
        <v>53</v>
      </c>
      <c r="D44" s="1" t="s">
        <v>67</v>
      </c>
      <c r="E44" s="1"/>
      <c r="F44" s="1" t="s">
        <v>12</v>
      </c>
      <c r="G44" s="1" t="s">
        <v>64</v>
      </c>
      <c r="H44" s="1" t="s">
        <v>14</v>
      </c>
      <c r="I44" s="2" t="s">
        <v>68</v>
      </c>
      <c r="J44" s="3">
        <v>1800000000</v>
      </c>
      <c r="K44" s="3">
        <v>0</v>
      </c>
      <c r="L44" s="3">
        <v>0</v>
      </c>
      <c r="M44" s="3">
        <v>1800000000</v>
      </c>
      <c r="N44" s="3">
        <v>0</v>
      </c>
      <c r="O44" s="5">
        <f t="shared" si="2"/>
        <v>1800000000</v>
      </c>
    </row>
    <row r="45" spans="1:15" ht="46.5" thickTop="1" thickBot="1" x14ac:dyDescent="0.3">
      <c r="A45" s="1" t="s">
        <v>51</v>
      </c>
      <c r="B45" s="1" t="s">
        <v>59</v>
      </c>
      <c r="C45" s="1" t="s">
        <v>53</v>
      </c>
      <c r="D45" s="1" t="s">
        <v>67</v>
      </c>
      <c r="E45" s="1"/>
      <c r="F45" s="1" t="s">
        <v>12</v>
      </c>
      <c r="G45" s="1" t="s">
        <v>57</v>
      </c>
      <c r="H45" s="1" t="s">
        <v>14</v>
      </c>
      <c r="I45" s="2" t="s">
        <v>68</v>
      </c>
      <c r="J45" s="3">
        <v>0</v>
      </c>
      <c r="K45" s="3">
        <v>1500000000</v>
      </c>
      <c r="L45" s="3">
        <v>0</v>
      </c>
      <c r="M45" s="3">
        <v>1500000000</v>
      </c>
      <c r="N45" s="3">
        <v>0</v>
      </c>
      <c r="O45" s="5">
        <f t="shared" si="2"/>
        <v>1500000000</v>
      </c>
    </row>
    <row r="46" spans="1:15" ht="57.75" thickTop="1" thickBot="1" x14ac:dyDescent="0.3">
      <c r="A46" s="1" t="s">
        <v>51</v>
      </c>
      <c r="B46" s="1" t="s">
        <v>59</v>
      </c>
      <c r="C46" s="1" t="s">
        <v>53</v>
      </c>
      <c r="D46" s="1" t="s">
        <v>69</v>
      </c>
      <c r="E46" s="1"/>
      <c r="F46" s="1" t="s">
        <v>12</v>
      </c>
      <c r="G46" s="1" t="s">
        <v>33</v>
      </c>
      <c r="H46" s="1" t="s">
        <v>14</v>
      </c>
      <c r="I46" s="2" t="s">
        <v>70</v>
      </c>
      <c r="J46" s="3">
        <v>18361790080</v>
      </c>
      <c r="K46" s="3">
        <v>0</v>
      </c>
      <c r="L46" s="3">
        <v>0</v>
      </c>
      <c r="M46" s="3">
        <v>18361790080</v>
      </c>
      <c r="N46" s="3">
        <v>0</v>
      </c>
      <c r="O46" s="5">
        <f t="shared" si="2"/>
        <v>18361790080</v>
      </c>
    </row>
    <row r="47" spans="1:15" ht="57.75" thickTop="1" thickBot="1" x14ac:dyDescent="0.3">
      <c r="A47" s="1" t="s">
        <v>51</v>
      </c>
      <c r="B47" s="1" t="s">
        <v>59</v>
      </c>
      <c r="C47" s="1" t="s">
        <v>53</v>
      </c>
      <c r="D47" s="1" t="s">
        <v>69</v>
      </c>
      <c r="E47" s="1"/>
      <c r="F47" s="1" t="s">
        <v>12</v>
      </c>
      <c r="G47" s="1" t="s">
        <v>64</v>
      </c>
      <c r="H47" s="1" t="s">
        <v>14</v>
      </c>
      <c r="I47" s="2" t="s">
        <v>70</v>
      </c>
      <c r="J47" s="3">
        <v>6581286283</v>
      </c>
      <c r="K47" s="3">
        <v>0</v>
      </c>
      <c r="L47" s="3">
        <v>6581286283</v>
      </c>
      <c r="M47" s="3">
        <v>0</v>
      </c>
      <c r="N47" s="3">
        <v>0</v>
      </c>
      <c r="O47" s="5">
        <f t="shared" si="2"/>
        <v>0</v>
      </c>
    </row>
    <row r="48" spans="1:15" ht="46.5" thickTop="1" thickBot="1" x14ac:dyDescent="0.3">
      <c r="A48" s="1" t="s">
        <v>51</v>
      </c>
      <c r="B48" s="1" t="s">
        <v>59</v>
      </c>
      <c r="C48" s="1" t="s">
        <v>53</v>
      </c>
      <c r="D48" s="1" t="s">
        <v>71</v>
      </c>
      <c r="E48" s="1"/>
      <c r="F48" s="1" t="s">
        <v>12</v>
      </c>
      <c r="G48" s="1" t="s">
        <v>13</v>
      </c>
      <c r="H48" s="1" t="s">
        <v>14</v>
      </c>
      <c r="I48" s="2" t="s">
        <v>72</v>
      </c>
      <c r="J48" s="3">
        <v>116011464912</v>
      </c>
      <c r="K48" s="3">
        <v>0</v>
      </c>
      <c r="L48" s="3">
        <v>0</v>
      </c>
      <c r="M48" s="3">
        <v>116011464912</v>
      </c>
      <c r="N48" s="3">
        <v>0</v>
      </c>
      <c r="O48" s="5">
        <f t="shared" si="2"/>
        <v>116011464912</v>
      </c>
    </row>
    <row r="49" spans="1:15" ht="46.5" thickTop="1" thickBot="1" x14ac:dyDescent="0.3">
      <c r="A49" s="1" t="s">
        <v>51</v>
      </c>
      <c r="B49" s="1" t="s">
        <v>59</v>
      </c>
      <c r="C49" s="1" t="s">
        <v>53</v>
      </c>
      <c r="D49" s="1" t="s">
        <v>71</v>
      </c>
      <c r="E49" s="1"/>
      <c r="F49" s="1" t="s">
        <v>12</v>
      </c>
      <c r="G49" s="1" t="s">
        <v>33</v>
      </c>
      <c r="H49" s="1" t="s">
        <v>14</v>
      </c>
      <c r="I49" s="2" t="s">
        <v>72</v>
      </c>
      <c r="J49" s="3">
        <v>2152512319</v>
      </c>
      <c r="K49" s="3">
        <v>0</v>
      </c>
      <c r="L49" s="3">
        <v>0</v>
      </c>
      <c r="M49" s="3">
        <v>2152512319</v>
      </c>
      <c r="N49" s="3">
        <v>0</v>
      </c>
      <c r="O49" s="5">
        <f t="shared" si="2"/>
        <v>2152512319</v>
      </c>
    </row>
    <row r="50" spans="1:15" ht="46.5" thickTop="1" thickBot="1" x14ac:dyDescent="0.3">
      <c r="A50" s="1" t="s">
        <v>51</v>
      </c>
      <c r="B50" s="1" t="s">
        <v>59</v>
      </c>
      <c r="C50" s="1" t="s">
        <v>53</v>
      </c>
      <c r="D50" s="1" t="s">
        <v>73</v>
      </c>
      <c r="E50" s="1"/>
      <c r="F50" s="1" t="s">
        <v>12</v>
      </c>
      <c r="G50" s="1" t="s">
        <v>33</v>
      </c>
      <c r="H50" s="1" t="s">
        <v>14</v>
      </c>
      <c r="I50" s="2" t="s">
        <v>74</v>
      </c>
      <c r="J50" s="3">
        <v>1087750116</v>
      </c>
      <c r="K50" s="3">
        <v>0</v>
      </c>
      <c r="L50" s="3">
        <v>0</v>
      </c>
      <c r="M50" s="3">
        <v>1087750116</v>
      </c>
      <c r="N50" s="3">
        <v>0</v>
      </c>
      <c r="O50" s="5">
        <f t="shared" si="2"/>
        <v>1087750116</v>
      </c>
    </row>
    <row r="51" spans="1:15" ht="46.5" thickTop="1" thickBot="1" x14ac:dyDescent="0.3">
      <c r="A51" s="1" t="s">
        <v>51</v>
      </c>
      <c r="B51" s="1" t="s">
        <v>59</v>
      </c>
      <c r="C51" s="1" t="s">
        <v>53</v>
      </c>
      <c r="D51" s="1" t="s">
        <v>73</v>
      </c>
      <c r="E51" s="1"/>
      <c r="F51" s="1" t="s">
        <v>12</v>
      </c>
      <c r="G51" s="1" t="s">
        <v>64</v>
      </c>
      <c r="H51" s="1" t="s">
        <v>14</v>
      </c>
      <c r="I51" s="2" t="s">
        <v>74</v>
      </c>
      <c r="J51" s="3">
        <v>925000000</v>
      </c>
      <c r="K51" s="3">
        <v>0</v>
      </c>
      <c r="L51" s="3">
        <v>0</v>
      </c>
      <c r="M51" s="3">
        <v>925000000</v>
      </c>
      <c r="N51" s="3">
        <v>0</v>
      </c>
      <c r="O51" s="5">
        <f t="shared" si="2"/>
        <v>925000000</v>
      </c>
    </row>
    <row r="52" spans="1:15" ht="91.5" thickTop="1" thickBot="1" x14ac:dyDescent="0.3">
      <c r="A52" s="1" t="s">
        <v>51</v>
      </c>
      <c r="B52" s="1" t="s">
        <v>59</v>
      </c>
      <c r="C52" s="1" t="s">
        <v>53</v>
      </c>
      <c r="D52" s="1" t="s">
        <v>75</v>
      </c>
      <c r="E52" s="1"/>
      <c r="F52" s="1" t="s">
        <v>12</v>
      </c>
      <c r="G52" s="1" t="s">
        <v>33</v>
      </c>
      <c r="H52" s="1" t="s">
        <v>14</v>
      </c>
      <c r="I52" s="2" t="s">
        <v>76</v>
      </c>
      <c r="J52" s="3">
        <v>2000000000</v>
      </c>
      <c r="K52" s="3">
        <v>0</v>
      </c>
      <c r="L52" s="3">
        <v>0</v>
      </c>
      <c r="M52" s="3">
        <v>2000000000</v>
      </c>
      <c r="N52" s="3">
        <v>0</v>
      </c>
      <c r="O52" s="5">
        <f t="shared" si="2"/>
        <v>2000000000</v>
      </c>
    </row>
    <row r="53" spans="1:15" ht="91.5" thickTop="1" thickBot="1" x14ac:dyDescent="0.3">
      <c r="A53" s="1" t="s">
        <v>51</v>
      </c>
      <c r="B53" s="1" t="s">
        <v>59</v>
      </c>
      <c r="C53" s="1" t="s">
        <v>53</v>
      </c>
      <c r="D53" s="1" t="s">
        <v>75</v>
      </c>
      <c r="E53" s="1"/>
      <c r="F53" s="1" t="s">
        <v>12</v>
      </c>
      <c r="G53" s="1" t="s">
        <v>64</v>
      </c>
      <c r="H53" s="1" t="s">
        <v>14</v>
      </c>
      <c r="I53" s="2" t="s">
        <v>76</v>
      </c>
      <c r="J53" s="3">
        <v>2000000000</v>
      </c>
      <c r="K53" s="3">
        <v>0</v>
      </c>
      <c r="L53" s="3">
        <v>0</v>
      </c>
      <c r="M53" s="3">
        <v>2000000000</v>
      </c>
      <c r="N53" s="3">
        <v>0</v>
      </c>
      <c r="O53" s="5">
        <f t="shared" si="2"/>
        <v>2000000000</v>
      </c>
    </row>
    <row r="54" spans="1:15" ht="91.5" thickTop="1" thickBot="1" x14ac:dyDescent="0.3">
      <c r="A54" s="1" t="s">
        <v>51</v>
      </c>
      <c r="B54" s="1" t="s">
        <v>59</v>
      </c>
      <c r="C54" s="1" t="s">
        <v>53</v>
      </c>
      <c r="D54" s="1" t="s">
        <v>75</v>
      </c>
      <c r="E54" s="1"/>
      <c r="F54" s="1" t="s">
        <v>12</v>
      </c>
      <c r="G54" s="1" t="s">
        <v>57</v>
      </c>
      <c r="H54" s="1" t="s">
        <v>14</v>
      </c>
      <c r="I54" s="2" t="s">
        <v>76</v>
      </c>
      <c r="J54" s="3">
        <v>0</v>
      </c>
      <c r="K54" s="3">
        <v>5040000000</v>
      </c>
      <c r="L54" s="3">
        <v>0</v>
      </c>
      <c r="M54" s="3">
        <v>5040000000</v>
      </c>
      <c r="N54" s="3">
        <v>0</v>
      </c>
      <c r="O54" s="5">
        <f t="shared" si="2"/>
        <v>5040000000</v>
      </c>
    </row>
    <row r="55" spans="1:15" ht="35.25" thickTop="1" thickBot="1" x14ac:dyDescent="0.3">
      <c r="A55" s="1" t="s">
        <v>51</v>
      </c>
      <c r="B55" s="1" t="s">
        <v>59</v>
      </c>
      <c r="C55" s="1" t="s">
        <v>53</v>
      </c>
      <c r="D55" s="1" t="s">
        <v>58</v>
      </c>
      <c r="E55" s="1"/>
      <c r="F55" s="1" t="s">
        <v>12</v>
      </c>
      <c r="G55" s="1" t="s">
        <v>33</v>
      </c>
      <c r="H55" s="1" t="s">
        <v>14</v>
      </c>
      <c r="I55" s="2" t="s">
        <v>77</v>
      </c>
      <c r="J55" s="3">
        <v>2274360000</v>
      </c>
      <c r="K55" s="3">
        <v>0</v>
      </c>
      <c r="L55" s="3">
        <v>0</v>
      </c>
      <c r="M55" s="3">
        <v>2274360000</v>
      </c>
      <c r="N55" s="3">
        <v>0</v>
      </c>
      <c r="O55" s="5">
        <f t="shared" si="2"/>
        <v>2274360000</v>
      </c>
    </row>
    <row r="56" spans="1:15" ht="35.25" thickTop="1" thickBot="1" x14ac:dyDescent="0.3">
      <c r="A56" s="1" t="s">
        <v>51</v>
      </c>
      <c r="B56" s="1" t="s">
        <v>59</v>
      </c>
      <c r="C56" s="1" t="s">
        <v>53</v>
      </c>
      <c r="D56" s="1" t="s">
        <v>58</v>
      </c>
      <c r="E56" s="1"/>
      <c r="F56" s="1" t="s">
        <v>12</v>
      </c>
      <c r="G56" s="1" t="s">
        <v>64</v>
      </c>
      <c r="H56" s="1" t="s">
        <v>14</v>
      </c>
      <c r="I56" s="2" t="s">
        <v>77</v>
      </c>
      <c r="J56" s="3">
        <v>1750000000</v>
      </c>
      <c r="K56" s="3">
        <v>0</v>
      </c>
      <c r="L56" s="3">
        <v>0</v>
      </c>
      <c r="M56" s="3">
        <v>1750000000</v>
      </c>
      <c r="N56" s="3">
        <v>0</v>
      </c>
      <c r="O56" s="5">
        <f t="shared" si="2"/>
        <v>1750000000</v>
      </c>
    </row>
    <row r="57" spans="1:15" ht="46.5" thickTop="1" thickBot="1" x14ac:dyDescent="0.3">
      <c r="A57" s="1" t="s">
        <v>51</v>
      </c>
      <c r="B57" s="1" t="s">
        <v>59</v>
      </c>
      <c r="C57" s="1" t="s">
        <v>53</v>
      </c>
      <c r="D57" s="1" t="s">
        <v>78</v>
      </c>
      <c r="E57" s="1"/>
      <c r="F57" s="1" t="s">
        <v>12</v>
      </c>
      <c r="G57" s="1" t="s">
        <v>33</v>
      </c>
      <c r="H57" s="1" t="s">
        <v>14</v>
      </c>
      <c r="I57" s="2" t="s">
        <v>79</v>
      </c>
      <c r="J57" s="3">
        <v>4000000000</v>
      </c>
      <c r="K57" s="3">
        <v>0</v>
      </c>
      <c r="L57" s="3">
        <v>0</v>
      </c>
      <c r="M57" s="3">
        <v>4000000000</v>
      </c>
      <c r="N57" s="3">
        <v>0</v>
      </c>
      <c r="O57" s="5">
        <f t="shared" si="2"/>
        <v>4000000000</v>
      </c>
    </row>
    <row r="58" spans="1:15" ht="46.5" thickTop="1" thickBot="1" x14ac:dyDescent="0.3">
      <c r="A58" s="1" t="s">
        <v>51</v>
      </c>
      <c r="B58" s="1" t="s">
        <v>59</v>
      </c>
      <c r="C58" s="1" t="s">
        <v>53</v>
      </c>
      <c r="D58" s="1" t="s">
        <v>78</v>
      </c>
      <c r="E58" s="1"/>
      <c r="F58" s="1" t="s">
        <v>12</v>
      </c>
      <c r="G58" s="1" t="s">
        <v>57</v>
      </c>
      <c r="H58" s="1" t="s">
        <v>14</v>
      </c>
      <c r="I58" s="2" t="s">
        <v>79</v>
      </c>
      <c r="J58" s="3">
        <v>0</v>
      </c>
      <c r="K58" s="3">
        <v>1880000000</v>
      </c>
      <c r="L58" s="3">
        <v>0</v>
      </c>
      <c r="M58" s="3">
        <v>1880000000</v>
      </c>
      <c r="N58" s="3">
        <v>0</v>
      </c>
      <c r="O58" s="5">
        <f t="shared" si="2"/>
        <v>1880000000</v>
      </c>
    </row>
    <row r="59" spans="1:15" ht="80.25" thickTop="1" thickBot="1" x14ac:dyDescent="0.3">
      <c r="A59" s="1" t="s">
        <v>51</v>
      </c>
      <c r="B59" s="1" t="s">
        <v>59</v>
      </c>
      <c r="C59" s="1" t="s">
        <v>53</v>
      </c>
      <c r="D59" s="1" t="s">
        <v>80</v>
      </c>
      <c r="E59" s="1" t="s">
        <v>0</v>
      </c>
      <c r="F59" s="1" t="s">
        <v>12</v>
      </c>
      <c r="G59" s="1" t="s">
        <v>57</v>
      </c>
      <c r="H59" s="1" t="s">
        <v>14</v>
      </c>
      <c r="I59" s="2" t="s">
        <v>81</v>
      </c>
      <c r="J59" s="3">
        <v>0</v>
      </c>
      <c r="K59" s="3">
        <v>18999185000</v>
      </c>
      <c r="L59" s="3">
        <v>0</v>
      </c>
      <c r="M59" s="3">
        <v>18999185000</v>
      </c>
      <c r="N59" s="3">
        <v>0</v>
      </c>
      <c r="O59" s="5">
        <f t="shared" si="2"/>
        <v>18999185000</v>
      </c>
    </row>
    <row r="60" spans="1:15" ht="35.25" thickTop="1" thickBot="1" x14ac:dyDescent="0.3">
      <c r="A60" s="1" t="s">
        <v>51</v>
      </c>
      <c r="B60" s="1" t="s">
        <v>82</v>
      </c>
      <c r="C60" s="1" t="s">
        <v>53</v>
      </c>
      <c r="D60" s="1" t="s">
        <v>83</v>
      </c>
      <c r="E60" s="1"/>
      <c r="F60" s="1" t="s">
        <v>12</v>
      </c>
      <c r="G60" s="1" t="s">
        <v>33</v>
      </c>
      <c r="H60" s="1" t="s">
        <v>14</v>
      </c>
      <c r="I60" s="2" t="s">
        <v>84</v>
      </c>
      <c r="J60" s="3">
        <v>167941500</v>
      </c>
      <c r="K60" s="3">
        <v>0</v>
      </c>
      <c r="L60" s="3">
        <v>0</v>
      </c>
      <c r="M60" s="3">
        <v>167941500</v>
      </c>
      <c r="N60" s="3">
        <v>0</v>
      </c>
      <c r="O60" s="5">
        <f t="shared" si="2"/>
        <v>167941500</v>
      </c>
    </row>
    <row r="61" spans="1:15" ht="102.75" thickTop="1" thickBot="1" x14ac:dyDescent="0.3">
      <c r="A61" s="1" t="s">
        <v>51</v>
      </c>
      <c r="B61" s="1" t="s">
        <v>82</v>
      </c>
      <c r="C61" s="1" t="s">
        <v>53</v>
      </c>
      <c r="D61" s="1" t="s">
        <v>85</v>
      </c>
      <c r="E61" s="1"/>
      <c r="F61" s="1" t="s">
        <v>12</v>
      </c>
      <c r="G61" s="1" t="s">
        <v>33</v>
      </c>
      <c r="H61" s="1" t="s">
        <v>14</v>
      </c>
      <c r="I61" s="2" t="s">
        <v>86</v>
      </c>
      <c r="J61" s="3">
        <v>295673983</v>
      </c>
      <c r="K61" s="3">
        <v>0</v>
      </c>
      <c r="L61" s="3">
        <v>0</v>
      </c>
      <c r="M61" s="3">
        <v>295673983</v>
      </c>
      <c r="N61" s="3">
        <v>0</v>
      </c>
      <c r="O61" s="5">
        <f t="shared" si="2"/>
        <v>295673983</v>
      </c>
    </row>
    <row r="62" spans="1:15" ht="69" thickTop="1" thickBot="1" x14ac:dyDescent="0.3">
      <c r="A62" s="1" t="s">
        <v>51</v>
      </c>
      <c r="B62" s="1" t="s">
        <v>82</v>
      </c>
      <c r="C62" s="1" t="s">
        <v>53</v>
      </c>
      <c r="D62" s="1" t="s">
        <v>87</v>
      </c>
      <c r="E62" s="1"/>
      <c r="F62" s="1" t="s">
        <v>12</v>
      </c>
      <c r="G62" s="1" t="s">
        <v>33</v>
      </c>
      <c r="H62" s="1" t="s">
        <v>14</v>
      </c>
      <c r="I62" s="2" t="s">
        <v>88</v>
      </c>
      <c r="J62" s="3">
        <v>148526590</v>
      </c>
      <c r="K62" s="3">
        <v>0</v>
      </c>
      <c r="L62" s="3">
        <v>0</v>
      </c>
      <c r="M62" s="3">
        <v>148526590</v>
      </c>
      <c r="N62" s="3">
        <v>0</v>
      </c>
      <c r="O62" s="5">
        <f t="shared" si="2"/>
        <v>148526590</v>
      </c>
    </row>
    <row r="63" spans="1:15" ht="46.5" thickTop="1" thickBot="1" x14ac:dyDescent="0.3">
      <c r="A63" s="1" t="s">
        <v>51</v>
      </c>
      <c r="B63" s="1" t="s">
        <v>89</v>
      </c>
      <c r="C63" s="1" t="s">
        <v>53</v>
      </c>
      <c r="D63" s="1" t="s">
        <v>83</v>
      </c>
      <c r="E63" s="1"/>
      <c r="F63" s="1" t="s">
        <v>12</v>
      </c>
      <c r="G63" s="1" t="s">
        <v>33</v>
      </c>
      <c r="H63" s="1" t="s">
        <v>14</v>
      </c>
      <c r="I63" s="2" t="s">
        <v>90</v>
      </c>
      <c r="J63" s="3">
        <v>500000000</v>
      </c>
      <c r="K63" s="3">
        <v>0</v>
      </c>
      <c r="L63" s="3">
        <v>0</v>
      </c>
      <c r="M63" s="3">
        <v>500000000</v>
      </c>
      <c r="N63" s="3">
        <v>0</v>
      </c>
      <c r="O63" s="5">
        <f t="shared" si="2"/>
        <v>500000000</v>
      </c>
    </row>
    <row r="64" spans="1:15" ht="46.5" thickTop="1" thickBot="1" x14ac:dyDescent="0.3">
      <c r="A64" s="1" t="s">
        <v>51</v>
      </c>
      <c r="B64" s="1" t="s">
        <v>89</v>
      </c>
      <c r="C64" s="1" t="s">
        <v>53</v>
      </c>
      <c r="D64" s="1" t="s">
        <v>83</v>
      </c>
      <c r="E64" s="1"/>
      <c r="F64" s="1" t="s">
        <v>12</v>
      </c>
      <c r="G64" s="1" t="s">
        <v>64</v>
      </c>
      <c r="H64" s="1" t="s">
        <v>14</v>
      </c>
      <c r="I64" s="2" t="s">
        <v>90</v>
      </c>
      <c r="J64" s="3">
        <v>2500000000</v>
      </c>
      <c r="K64" s="3">
        <v>0</v>
      </c>
      <c r="L64" s="3">
        <v>0</v>
      </c>
      <c r="M64" s="3">
        <v>2500000000</v>
      </c>
      <c r="N64" s="3">
        <v>0</v>
      </c>
      <c r="O64" s="5">
        <f t="shared" si="2"/>
        <v>2500000000</v>
      </c>
    </row>
    <row r="65" spans="1:19" ht="57.75" thickTop="1" thickBot="1" x14ac:dyDescent="0.3">
      <c r="A65" s="1" t="s">
        <v>51</v>
      </c>
      <c r="B65" s="1" t="s">
        <v>89</v>
      </c>
      <c r="C65" s="1" t="s">
        <v>53</v>
      </c>
      <c r="D65" s="1" t="s">
        <v>85</v>
      </c>
      <c r="E65" s="1"/>
      <c r="F65" s="1" t="s">
        <v>12</v>
      </c>
      <c r="G65" s="1" t="s">
        <v>33</v>
      </c>
      <c r="H65" s="1" t="s">
        <v>14</v>
      </c>
      <c r="I65" s="2" t="s">
        <v>91</v>
      </c>
      <c r="J65" s="3">
        <v>2000000000</v>
      </c>
      <c r="K65" s="3">
        <v>0</v>
      </c>
      <c r="L65" s="3">
        <v>0</v>
      </c>
      <c r="M65" s="3">
        <v>2000000000</v>
      </c>
      <c r="N65" s="3">
        <v>0</v>
      </c>
      <c r="O65" s="5">
        <f t="shared" si="2"/>
        <v>2000000000</v>
      </c>
    </row>
    <row r="66" spans="1:19" ht="30" customHeight="1" thickTop="1" thickBot="1" x14ac:dyDescent="0.3">
      <c r="A66" s="1"/>
      <c r="B66" s="1"/>
      <c r="C66" s="1"/>
      <c r="D66" s="1"/>
      <c r="E66" s="1"/>
      <c r="F66" s="1"/>
      <c r="G66" s="1"/>
      <c r="H66" s="1"/>
      <c r="I66" s="2" t="s">
        <v>99</v>
      </c>
      <c r="J66" s="3">
        <f>+J7+J31+J33</f>
        <v>619372526074</v>
      </c>
      <c r="K66" s="3">
        <f>+K7+K31+K33</f>
        <v>50989127748</v>
      </c>
      <c r="L66" s="3">
        <f>+L7+L31+L33</f>
        <v>14049535748</v>
      </c>
      <c r="M66" s="3">
        <f>+M7+M31+M33</f>
        <v>656312118074</v>
      </c>
      <c r="N66" s="3">
        <f>+N7+N31+N33</f>
        <v>0</v>
      </c>
      <c r="O66" s="5">
        <f t="shared" ref="O66" si="7">+M66-N66</f>
        <v>656312118074</v>
      </c>
    </row>
    <row r="67" spans="1:19" ht="15" customHeight="1" thickTop="1" x14ac:dyDescent="0.25">
      <c r="A67" s="6" t="s">
        <v>101</v>
      </c>
      <c r="B67" s="7"/>
      <c r="C67" s="7"/>
      <c r="D67" s="7"/>
      <c r="E67" s="8"/>
      <c r="F67" s="8"/>
      <c r="G67" s="9"/>
      <c r="H67" s="10"/>
      <c r="I67" s="10"/>
      <c r="J67" s="11"/>
      <c r="K67" s="6"/>
      <c r="L67" s="6"/>
      <c r="M67" s="6"/>
      <c r="N67" s="6"/>
    </row>
    <row r="68" spans="1:19" ht="15" customHeight="1" x14ac:dyDescent="0.25">
      <c r="A68" s="6" t="s">
        <v>102</v>
      </c>
      <c r="B68" s="6"/>
      <c r="C68" s="6"/>
      <c r="D68" s="6"/>
      <c r="E68" s="6"/>
      <c r="F68" s="6"/>
      <c r="G68" s="6"/>
      <c r="H68" s="6"/>
      <c r="I68" s="6"/>
      <c r="J68" s="6"/>
      <c r="K68" s="6"/>
      <c r="L68" s="6"/>
      <c r="M68" s="6"/>
      <c r="N68" s="6"/>
    </row>
    <row r="69" spans="1:19" ht="15" customHeight="1" x14ac:dyDescent="0.25">
      <c r="A69" s="6" t="s">
        <v>103</v>
      </c>
      <c r="B69" s="6"/>
      <c r="C69" s="6"/>
      <c r="D69" s="6"/>
      <c r="E69" s="6"/>
      <c r="F69" s="6"/>
      <c r="G69" s="6"/>
      <c r="H69" s="6"/>
      <c r="I69" s="6"/>
      <c r="J69" s="6"/>
      <c r="K69" s="6"/>
      <c r="L69" s="6"/>
      <c r="M69" s="6"/>
      <c r="N69" s="6"/>
    </row>
    <row r="70" spans="1:19" ht="15" customHeight="1" x14ac:dyDescent="0.25">
      <c r="A70" s="6" t="s">
        <v>104</v>
      </c>
      <c r="B70" s="6"/>
      <c r="C70" s="6"/>
      <c r="D70" s="6"/>
      <c r="E70" s="6"/>
      <c r="F70" s="6"/>
      <c r="G70" s="6"/>
      <c r="H70" s="6"/>
      <c r="I70" s="6"/>
      <c r="J70" s="6"/>
      <c r="K70" s="6"/>
      <c r="L70" s="6"/>
      <c r="M70" s="6"/>
      <c r="N70" s="6"/>
      <c r="O70" s="6"/>
    </row>
    <row r="71" spans="1:19" ht="15" customHeight="1" x14ac:dyDescent="0.25">
      <c r="A71" s="6" t="s">
        <v>105</v>
      </c>
      <c r="B71" s="6"/>
      <c r="C71" s="6"/>
      <c r="D71" s="6"/>
      <c r="E71" s="6"/>
      <c r="F71" s="6"/>
      <c r="G71" s="6"/>
      <c r="H71" s="6"/>
      <c r="I71" s="6"/>
      <c r="J71" s="6"/>
      <c r="K71" s="6"/>
      <c r="L71" s="6"/>
      <c r="M71" s="6"/>
      <c r="N71" s="6"/>
      <c r="O71" s="6"/>
    </row>
    <row r="72" spans="1:19" ht="15" customHeight="1" x14ac:dyDescent="0.25">
      <c r="A72" s="6" t="s">
        <v>106</v>
      </c>
      <c r="B72" s="6"/>
      <c r="C72" s="6"/>
      <c r="D72" s="6"/>
      <c r="E72" s="6"/>
      <c r="F72" s="6"/>
      <c r="G72" s="6"/>
      <c r="H72" s="6"/>
      <c r="I72" s="6"/>
      <c r="J72" s="6"/>
      <c r="K72" s="6"/>
      <c r="L72" s="6"/>
      <c r="M72" s="6"/>
      <c r="N72" s="6"/>
      <c r="O72" s="6"/>
    </row>
    <row r="73" spans="1:19" ht="15" customHeight="1" x14ac:dyDescent="0.25">
      <c r="A73" s="6" t="s">
        <v>107</v>
      </c>
      <c r="B73" s="6"/>
      <c r="C73" s="6"/>
      <c r="D73" s="6"/>
      <c r="E73" s="6"/>
      <c r="F73" s="6"/>
      <c r="G73" s="6"/>
      <c r="H73" s="6"/>
      <c r="I73" s="6"/>
      <c r="J73" s="6"/>
      <c r="K73" s="6"/>
      <c r="L73" s="6"/>
      <c r="M73" s="6"/>
      <c r="N73" s="6"/>
      <c r="O73" s="6"/>
    </row>
    <row r="74" spans="1:19" ht="15.75" customHeight="1" x14ac:dyDescent="0.25">
      <c r="A74" s="6" t="s">
        <v>108</v>
      </c>
    </row>
    <row r="75" spans="1:19" ht="14.25" customHeight="1" x14ac:dyDescent="0.25">
      <c r="A75" s="12" t="s">
        <v>118</v>
      </c>
      <c r="B75" s="6"/>
      <c r="C75" s="6"/>
      <c r="D75" s="6"/>
      <c r="E75" s="6"/>
      <c r="F75" s="6"/>
      <c r="G75" s="6"/>
      <c r="H75" s="6"/>
      <c r="I75" s="6"/>
      <c r="J75" s="6"/>
      <c r="K75" s="6"/>
      <c r="L75" s="6"/>
      <c r="M75" s="6"/>
      <c r="N75" s="6"/>
      <c r="O75" s="6"/>
      <c r="P75" s="6"/>
      <c r="Q75" s="6"/>
      <c r="R75" s="6"/>
      <c r="S75" s="6"/>
    </row>
    <row r="76" spans="1:19" ht="15.75" customHeight="1" x14ac:dyDescent="0.25">
      <c r="A76" s="12" t="s">
        <v>119</v>
      </c>
    </row>
    <row r="77" spans="1:19" ht="35.1" customHeight="1" x14ac:dyDescent="0.25"/>
    <row r="78" spans="1:19" ht="35.1" customHeight="1" x14ac:dyDescent="0.25"/>
    <row r="79" spans="1:19" ht="35.1" customHeight="1" x14ac:dyDescent="0.25"/>
    <row r="80" spans="1:19" ht="35.1" customHeight="1" x14ac:dyDescent="0.25"/>
    <row r="81" ht="35.1" customHeight="1" x14ac:dyDescent="0.25"/>
    <row r="82" ht="35.1" customHeight="1" x14ac:dyDescent="0.25"/>
    <row r="83" ht="35.1" customHeight="1" x14ac:dyDescent="0.25"/>
  </sheetData>
  <mergeCells count="4">
    <mergeCell ref="A2:O2"/>
    <mergeCell ref="A3:O3"/>
    <mergeCell ref="A4:O4"/>
    <mergeCell ref="M5:O5"/>
  </mergeCells>
  <printOptions horizontalCentered="1"/>
  <pageMargins left="0.78740157480314965" right="0.19685039370078741" top="0.59055118110236227" bottom="0.39370078740157483" header="0.78740157480314965" footer="0.78740157480314965"/>
  <pageSetup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2022-08-17T13:41:17Z</cp:lastPrinted>
  <dcterms:created xsi:type="dcterms:W3CDTF">2022-08-01T12:57:51Z</dcterms:created>
  <dcterms:modified xsi:type="dcterms:W3CDTF">2022-08-17T13:41:21Z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