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2\PAGINA WEB 2022\PDF ENERO 2022\"/>
    </mc:Choice>
  </mc:AlternateContent>
  <bookViews>
    <workbookView xWindow="240" yWindow="120" windowWidth="18060" windowHeight="7050"/>
  </bookViews>
  <sheets>
    <sheet name="GESTION GENERAL " sheetId="1" r:id="rId1"/>
  </sheets>
  <definedNames>
    <definedName name="_xlnm.Print_Titles" localSheetId="0">'GESTION GENERAL '!$7:$7</definedName>
  </definedNames>
  <calcPr calcId="152511"/>
</workbook>
</file>

<file path=xl/calcChain.xml><?xml version="1.0" encoding="utf-8"?>
<calcChain xmlns="http://schemas.openxmlformats.org/spreadsheetml/2006/main">
  <c r="M32" i="1" l="1"/>
  <c r="L32" i="1"/>
  <c r="K32" i="1"/>
  <c r="J32" i="1"/>
  <c r="M30" i="1"/>
  <c r="L30" i="1"/>
  <c r="K30" i="1"/>
  <c r="J30" i="1"/>
  <c r="M27" i="1"/>
  <c r="L27" i="1"/>
  <c r="K27" i="1"/>
  <c r="J27" i="1"/>
  <c r="M15" i="1"/>
  <c r="L15" i="1"/>
  <c r="K15" i="1"/>
  <c r="J15" i="1"/>
  <c r="M13" i="1"/>
  <c r="L13" i="1"/>
  <c r="K13" i="1"/>
  <c r="J13" i="1"/>
  <c r="M9" i="1"/>
  <c r="L9" i="1"/>
  <c r="K9" i="1"/>
  <c r="J9" i="1"/>
  <c r="K8" i="1" l="1"/>
  <c r="K58" i="1" s="1"/>
  <c r="M8" i="1"/>
  <c r="J8" i="1"/>
  <c r="J58" i="1" s="1"/>
  <c r="L8" i="1"/>
  <c r="L58" i="1" s="1"/>
  <c r="M58" i="1" l="1"/>
</calcChain>
</file>

<file path=xl/sharedStrings.xml><?xml version="1.0" encoding="utf-8"?>
<sst xmlns="http://schemas.openxmlformats.org/spreadsheetml/2006/main" count="396" uniqueCount="107">
  <si>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</si>
  <si>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</si>
  <si>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</si>
  <si>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</si>
  <si>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</si>
  <si>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</si>
  <si>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</si>
  <si>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</si>
  <si>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</si>
  <si>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</si>
  <si>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</si>
  <si>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01</t>
  </si>
  <si>
    <t>Nación</t>
  </si>
  <si>
    <t>10</t>
  </si>
  <si>
    <t>CSF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</si>
  <si>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</si>
  <si>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</si>
  <si>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</si>
  <si>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</si>
  <si>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</si>
  <si>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</si>
  <si>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001</t>
  </si>
  <si>
    <t>TRANSFERENCIA DE RECURSOS AL PATRIMONIO AUTÓNOMO FIDEICOMISO DE PROMOCIÓN DE EXPORTACIONES - PROEXPORT. ARTÍCULO 33 LEY 1328 DE 2009</t>
  </si>
  <si>
    <t>A ORGANIZACIONES INTERNACIONALES</t>
  </si>
  <si>
    <t>04</t>
  </si>
  <si>
    <t>028</t>
  </si>
  <si>
    <t>RECURSOS A BANCOLDEX</t>
  </si>
  <si>
    <t>029</t>
  </si>
  <si>
    <t>RECURSOS AL FONDO FÍLMICO COLOMBIA (FFC) - LEY 1556 DE 2012</t>
  </si>
  <si>
    <t>002</t>
  </si>
  <si>
    <t>CUOTAS PARTES PENSIONALES (DE PENSIONES)</t>
  </si>
  <si>
    <t>004</t>
  </si>
  <si>
    <t>BONOS PENSIONALES (DE PENSIONES)</t>
  </si>
  <si>
    <t>012</t>
  </si>
  <si>
    <t>INCAPACIDADES Y LICENCIAS DE MATERNIDAD Y PATERNIDAD (NO DE PENSIONES)</t>
  </si>
  <si>
    <t>077</t>
  </si>
  <si>
    <t>MESADAS PENSIONALES - ZONAS FRANCAS (DE PENSIONES)</t>
  </si>
  <si>
    <t>078</t>
  </si>
  <si>
    <t>MESADAS PENSIONALES CONCESIÓN DE SALINAS (DE PENSIONES)</t>
  </si>
  <si>
    <t>081</t>
  </si>
  <si>
    <t>MESADAS PENSIONALES ÁLCALIS DE COLOMBIA LTDA. EN LIQUIDACIÓN (DE PENSIONES)</t>
  </si>
  <si>
    <t>11</t>
  </si>
  <si>
    <t>09</t>
  </si>
  <si>
    <t>TRANSFERENCIA A ARTESANÍAS DE COLOMBIA S.A.</t>
  </si>
  <si>
    <t>08</t>
  </si>
  <si>
    <t>IMPUESTOS</t>
  </si>
  <si>
    <t>SSF</t>
  </si>
  <si>
    <t>CUOTA DE FISCALIZACIÓN Y AUDITAJE</t>
  </si>
  <si>
    <t>B</t>
  </si>
  <si>
    <t>APORTES AL FONDO DE CONTINGENCIAS</t>
  </si>
  <si>
    <t>C</t>
  </si>
  <si>
    <t>3501</t>
  </si>
  <si>
    <t>0200</t>
  </si>
  <si>
    <t>2</t>
  </si>
  <si>
    <t>APOYO AL GOBIERNO EN UNA CORRECTA INSERCIÓN DE COLOMBIA EN LOS MERCADOS INTERNACIONALES, APERTURA DE NUEVOS MERCADOS Y LA PROFUNDIZACIÓN DE LOS EXISTENTES -   NACIONAL</t>
  </si>
  <si>
    <t>14</t>
  </si>
  <si>
    <t>3502</t>
  </si>
  <si>
    <t>16</t>
  </si>
  <si>
    <t>DESARROLLO  DE ESTRATEGIAS CON ENFOQUE TERRITORIAL PARA LA PROMOCIÓN Y COMPETITIVIDAD TURÍSTICA A NIVEL  NACIONAL</t>
  </si>
  <si>
    <t>17</t>
  </si>
  <si>
    <t>IMPLEMENTACIÓN DE ESTRATEGIAS PARA EL MEJORAMIENTO DE CAPACIDADES Y FORTALECIMIENTO DE LAS MIPYMES A NIVEL   NACIONAL</t>
  </si>
  <si>
    <t>13</t>
  </si>
  <si>
    <t>18</t>
  </si>
  <si>
    <t>IMPLEMENTACIÓN  DE INSTRUMENTOS QUE MEJOREN LA PRODUCTIVIDAD Y COMPETITIVIDAD DE LAS EMPRESAS PARA INCREMENTAR, DIVERSIFICAR Y SOFISTICAR LA OFERTA  NACIONAL</t>
  </si>
  <si>
    <t>20</t>
  </si>
  <si>
    <t>FORTALECIMIENTO DE LA POLÍTICA DE PRODUCTIVIDAD Y COMPETITIVIDAD A NIVEL  NACIONAL</t>
  </si>
  <si>
    <t>21</t>
  </si>
  <si>
    <t>APOYO PARA EL ACCESO A LOS MERCADOS DE LAS UNIDADES PRODUCTIVAS DE LA POBLACIÓN VÍCTIMA DEL CONFLICTO ARMADO  NACIONAL</t>
  </si>
  <si>
    <t>22</t>
  </si>
  <si>
    <t>APOYO AL SECTOR TURÍSTICO PARA LA PROMOCIÓN Y COMPETITIVIDAD LEY 1101 DE 2006 A NIVEL   NACIONAL</t>
  </si>
  <si>
    <t>23</t>
  </si>
  <si>
    <t>APOYO PARA EL FOMENTO Y PROMOCIÓN DE LA SOFISTICACIÓN E INNOVACIÓN EN LAS MIPYMES COLOMBIANAS.  NACIONAL</t>
  </si>
  <si>
    <t>24</t>
  </si>
  <si>
    <t>FORTALECIMIENTO DE LOS ESTÁNDARES DE CALIDAD EN LA INFRAESTRUCTURA PRODUCTIVA NACIONAL A PARTIR DEL RECONOCIMIENTO Y DESARROLLO NACIONAL E INTERNACIONAL DEL SUBSISTEMA NACIONAL DE LA CALIDAD   NACIONAL</t>
  </si>
  <si>
    <t>25</t>
  </si>
  <si>
    <t>FORTALECIMIENTO DEL ENTORNO COMPETITIVO EN LA INDUSTRIA A NIVEL  NACIONAL</t>
  </si>
  <si>
    <t>26</t>
  </si>
  <si>
    <t>APOYO A LA INDUSTRIA MANUFACTURERA COLOMBIANA PARA LA SOSTENIBILIDAD  NACIONAL</t>
  </si>
  <si>
    <t>3503</t>
  </si>
  <si>
    <t>4</t>
  </si>
  <si>
    <t>IMPLEMENTACIÓN REGISTRO SUSTANCIAS QUÍMICAS DE USO INDUSTRIAL A NIVEL  NACIONAL</t>
  </si>
  <si>
    <t>5</t>
  </si>
  <si>
    <t>ACTUALIZACIÓN DE LA NORMATIVIDAD SOBRE CONTABILIDAD, INFORMACIÓN FINANCIERA Y ASEGURAMIENTO DE LA INFORMACIÓN DE ACEPTACIÓN MUNDIAL, EN EL MARCO DE LAS MEJORES PRÁCTICAS Y RÁPIDA EVOLUCIÓN DE LOS NEGOCIOS A NIVEL  NACIONAL</t>
  </si>
  <si>
    <t>6</t>
  </si>
  <si>
    <t>MEJORAMIENTO EN LA APLICACIÓN Y CONVERGENCIA HACIA ESTÁNDARES INTERNACIONALES DE INFORMACIÓN FINANCIERA Y DE ASEGURAMIENTO DE LA INFORMACIÓN A NIVEL   NACIONAL</t>
  </si>
  <si>
    <t>3599</t>
  </si>
  <si>
    <t>AMPLIACIÓN DE LA CAPACIDAD DE LOS SERVICIOS DE LAS TECNOLOGÍAS DE INFORMACIÓN EN EL MINCIT  NACIONAL</t>
  </si>
  <si>
    <t>FORTALECIMIENTO EN LA GESTIÓN ADMINISTRATIVA E INSTITUCIONAL DEL MINISTERIO DE COMERCIO, INDUSTRIA Y TURISMO A NIVEL   NACIONAL</t>
  </si>
  <si>
    <t>GASTOS DE PERSONAL</t>
  </si>
  <si>
    <t>GASTOS DE FUNCIONAMIENTO</t>
  </si>
  <si>
    <t>TRANSFERENCIAS CORRIENTES</t>
  </si>
  <si>
    <t xml:space="preserve">GASTOS DE INVERSION </t>
  </si>
  <si>
    <t>GASTOS POR TRIBUTOS, MULTAS, SANCIONES E INTERESES DE MORA</t>
  </si>
  <si>
    <t>MINISTERIO DE COMERCIO INDUSTRIA Y TURISMO</t>
  </si>
  <si>
    <t>GENERADO : FEBRERO 01 DE 2022</t>
  </si>
  <si>
    <t>Nota 1: Ley 2159 del 12 de Noviembre de 2021. Por la cual se decreta el presupuesto de rentas y recursos de capital y ley de apropiaciones para la vigencia fiscal del 1° de Enero al 31 de diciembre de 2022.</t>
  </si>
  <si>
    <t xml:space="preserve">Nota 2: Decreto Numero 1793 del 21 de diciembre de 2021. Por el cual se liquida el Presupuesto General de la Nación para la vigencia fiscal de 2022, se detallan las apropiaciones y se clasifican y definen los gastos. </t>
  </si>
  <si>
    <t>Nota 1: Fuente SIIF Nación</t>
  </si>
  <si>
    <t xml:space="preserve">SERVICIO DE LA DEUDA PUBLICA </t>
  </si>
  <si>
    <t>TOTAL PRESUPUESTO A+B+C</t>
  </si>
  <si>
    <t xml:space="preserve">ADQUISICION DE BIENES Y SERVICIOS </t>
  </si>
  <si>
    <t>PRESUPUESTO APROBADO CON CORTE AL 31 DE ENERO DE 2022</t>
  </si>
  <si>
    <t>APR. INICIAL ($)</t>
  </si>
  <si>
    <t>APR. ADICIONADA ($)</t>
  </si>
  <si>
    <t>APR. REDUCIDA ($)</t>
  </si>
  <si>
    <t>APR. VIGENTE ($)</t>
  </si>
  <si>
    <t xml:space="preserve">UNIDAD EJECUTORA 3501-01-000 GESTION GENERAL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</si>
</sst>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color theme="1" tint="4.9989318521683403E-2"/>
      <name val="Arial"/>
      <family val="2"/>
    </font>
    <font>
      <b/>
      <sz val="8"/>
      <color rgb="FF000000"/>
      <name val="Arial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b/>
      <sz val="8"/>
      <color theme="0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22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7" fontId="3" fillId="0" borderId="1" xfId="0" applyNumberFormat="1" applyFont="1" applyFill="1" applyBorder="1" applyAlignment="1">
      <alignment horizontal="right" vertical="center" wrapText="1" readingOrder="1"/>
    </xf>
    <xf numFmtId="164" fontId="6" fillId="2" borderId="1" xfId="0" applyNumberFormat="1" applyFont="1" applyFill="1" applyBorder="1" applyAlignment="1">
      <alignment horizontal="right" vertical="center" wrapText="1" readingOrder="1"/>
    </xf>
    <xf numFmtId="164" fontId="5" fillId="2" borderId="1" xfId="0" applyNumberFormat="1" applyFont="1" applyFill="1" applyBorder="1" applyAlignment="1">
      <alignment horizontal="right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6" fillId="2" borderId="1" xfId="0" applyNumberFormat="1" applyFont="1" applyFill="1" applyBorder="1" applyAlignment="1">
      <alignment horizontal="center" vertical="center" wrapText="1" readingOrder="1"/>
    </xf>
    <xf numFmtId="0" fontId="6" fillId="2" borderId="1" xfId="0" applyNumberFormat="1" applyFont="1" applyFill="1" applyBorder="1" applyAlignment="1">
      <alignment horizontal="left" vertical="center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5" fillId="2" borderId="1" xfId="0" applyNumberFormat="1" applyFont="1" applyFill="1" applyBorder="1" applyAlignment="1">
      <alignment horizontal="left" vertical="center" wrapText="1" readingOrder="1"/>
    </xf>
    <xf numFmtId="0" fontId="6" fillId="0" borderId="1" xfId="0" applyNumberFormat="1" applyFont="1" applyFill="1" applyBorder="1" applyAlignment="1">
      <alignment horizontal="center" vertical="center" wrapText="1" readingOrder="1"/>
    </xf>
    <xf numFmtId="0" fontId="9" fillId="3" borderId="1" xfId="0" applyNumberFormat="1" applyFont="1" applyFill="1" applyBorder="1" applyAlignment="1">
      <alignment horizontal="center" vertical="center" wrapText="1" readingOrder="1"/>
    </xf>
    <xf numFmtId="0" fontId="6" fillId="0" borderId="1" xfId="0" applyNumberFormat="1" applyFont="1" applyFill="1" applyBorder="1" applyAlignment="1">
      <alignment horizontal="left" vertical="center" wrapText="1" readingOrder="1"/>
    </xf>
    <xf numFmtId="0" fontId="10" fillId="0" borderId="0" xfId="0" applyFont="1" applyFill="1" applyBorder="1"/>
    <xf numFmtId="0" fontId="4" fillId="0" borderId="0" xfId="0" applyFont="1" applyFill="1" applyBorder="1"/>
    <xf numFmtId="0" fontId="7" fillId="0" borderId="0" xfId="0" applyNumberFormat="1" applyFont="1" applyFill="1" applyBorder="1" applyAlignment="1">
      <alignment horizontal="left" vertical="center" wrapText="1" readingOrder="1"/>
    </xf>
    <xf numFmtId="0" fontId="8" fillId="0" borderId="0" xfId="0" applyFont="1" applyFill="1" applyBorder="1" applyAlignment="1">
      <alignment horizontal="left" vertical="center" wrapText="1" readingOrder="1"/>
    </xf>
    <xf numFmtId="0" fontId="1" fillId="0" borderId="0" xfId="0" applyFont="1" applyFill="1" applyBorder="1" applyAlignment="1">
      <alignment horizontal="left" vertical="center" wrapText="1" readingOrder="1"/>
    </xf>
    <xf numFmtId="0" fontId="11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247236</xdr:colOff>
      <xdr:row>2</xdr:row>
      <xdr:rowOff>19050</xdr:rowOff>
    </xdr:to>
    <xdr:pic>
      <xdr:nvPicPr>
        <xdr:cNvPr id="2" name="Imagen 1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857086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T75"/>
  <sheetViews>
    <sheetView showGridLines="0" tabSelected="1" workbookViewId="0">
      <selection activeCell="Q7" sqref="Q7"/>
    </sheetView>
  </sheetViews>
  <sheetFormatPr baseColWidth="10" defaultRowHeight="15" x14ac:dyDescent="0.25"/>
  <cols>
    <col min="1" max="5" width="5.42578125" customWidth="1"/>
    <col min="6" max="6" width="7.7109375" customWidth="1"/>
    <col min="7" max="7" width="4.28515625" customWidth="1"/>
    <col min="8" max="8" width="5.5703125" customWidth="1"/>
    <col min="9" max="9" width="42.42578125" customWidth="1"/>
    <col min="10" max="10" width="20.85546875" customWidth="1"/>
    <col min="11" max="11" width="20" customWidth="1"/>
    <col min="12" max="12" width="16.7109375" customWidth="1"/>
    <col min="13" max="13" width="22.7109375" customWidth="1"/>
  </cols>
  <sheetData>
    <row r="3" spans="1:13" ht="15.75" x14ac:dyDescent="0.25">
      <c r="A3" s="17" t="s">
        <v>93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4" spans="1:13" ht="15.75" x14ac:dyDescent="0.25">
      <c r="A4" s="17" t="s">
        <v>101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</row>
    <row r="5" spans="1:13" x14ac:dyDescent="0.25">
      <c r="A5" s="17" t="s">
        <v>106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3" ht="30.75" customHeight="1" thickBot="1" x14ac:dyDescent="0.3">
      <c r="A6" s="1" t="s">
        <v>0</v>
      </c>
      <c r="B6" s="1" t="s">
        <v>0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1" t="s">
        <v>0</v>
      </c>
      <c r="I6" s="1" t="s">
        <v>0</v>
      </c>
      <c r="J6" s="1" t="s">
        <v>0</v>
      </c>
      <c r="K6" s="15"/>
      <c r="L6" s="20" t="s">
        <v>94</v>
      </c>
      <c r="M6" s="21"/>
    </row>
    <row r="7" spans="1:13" ht="35.1" customHeight="1" thickTop="1" thickBot="1" x14ac:dyDescent="0.3">
      <c r="A7" s="13" t="s">
        <v>1</v>
      </c>
      <c r="B7" s="13" t="s">
        <v>2</v>
      </c>
      <c r="C7" s="13" t="s">
        <v>3</v>
      </c>
      <c r="D7" s="13" t="s">
        <v>4</v>
      </c>
      <c r="E7" s="13" t="s">
        <v>5</v>
      </c>
      <c r="F7" s="13" t="s">
        <v>6</v>
      </c>
      <c r="G7" s="13" t="s">
        <v>7</v>
      </c>
      <c r="H7" s="13" t="s">
        <v>8</v>
      </c>
      <c r="I7" s="13" t="s">
        <v>9</v>
      </c>
      <c r="J7" s="13" t="s">
        <v>102</v>
      </c>
      <c r="K7" s="13" t="s">
        <v>103</v>
      </c>
      <c r="L7" s="13" t="s">
        <v>104</v>
      </c>
      <c r="M7" s="13" t="s">
        <v>105</v>
      </c>
    </row>
    <row r="8" spans="1:13" ht="35.1" customHeight="1" thickTop="1" thickBot="1" x14ac:dyDescent="0.3">
      <c r="A8" s="12" t="s">
        <v>10</v>
      </c>
      <c r="B8" s="12"/>
      <c r="C8" s="12"/>
      <c r="D8" s="12"/>
      <c r="E8" s="12"/>
      <c r="F8" s="12"/>
      <c r="G8" s="12"/>
      <c r="H8" s="12"/>
      <c r="I8" s="14" t="s">
        <v>89</v>
      </c>
      <c r="J8" s="3">
        <f>+J9+J13+J15+J27</f>
        <v>368029637000</v>
      </c>
      <c r="K8" s="3">
        <f t="shared" ref="K8:M8" si="0">+K9+K13+K15+K27</f>
        <v>0</v>
      </c>
      <c r="L8" s="3">
        <f t="shared" si="0"/>
        <v>0</v>
      </c>
      <c r="M8" s="3">
        <f t="shared" si="0"/>
        <v>368029637000</v>
      </c>
    </row>
    <row r="9" spans="1:13" ht="35.1" customHeight="1" thickTop="1" thickBot="1" x14ac:dyDescent="0.3">
      <c r="A9" s="8" t="s">
        <v>10</v>
      </c>
      <c r="B9" s="8"/>
      <c r="C9" s="8"/>
      <c r="D9" s="8"/>
      <c r="E9" s="8"/>
      <c r="F9" s="8"/>
      <c r="G9" s="8"/>
      <c r="H9" s="8"/>
      <c r="I9" s="9" t="s">
        <v>88</v>
      </c>
      <c r="J9" s="4">
        <f>SUM(J10:J12)</f>
        <v>42357308000</v>
      </c>
      <c r="K9" s="4">
        <f t="shared" ref="K9:M9" si="1">SUM(K10:K12)</f>
        <v>0</v>
      </c>
      <c r="L9" s="4">
        <f t="shared" si="1"/>
        <v>0</v>
      </c>
      <c r="M9" s="4">
        <f t="shared" si="1"/>
        <v>42357308000</v>
      </c>
    </row>
    <row r="10" spans="1:13" ht="35.1" customHeight="1" thickTop="1" thickBot="1" x14ac:dyDescent="0.3">
      <c r="A10" s="6" t="s">
        <v>10</v>
      </c>
      <c r="B10" s="6" t="s">
        <v>11</v>
      </c>
      <c r="C10" s="6" t="s">
        <v>11</v>
      </c>
      <c r="D10" s="6" t="s">
        <v>11</v>
      </c>
      <c r="E10" s="6"/>
      <c r="F10" s="6" t="s">
        <v>12</v>
      </c>
      <c r="G10" s="6" t="s">
        <v>13</v>
      </c>
      <c r="H10" s="6" t="s">
        <v>14</v>
      </c>
      <c r="I10" s="7" t="s">
        <v>15</v>
      </c>
      <c r="J10" s="2">
        <v>24347723000</v>
      </c>
      <c r="K10" s="2">
        <v>0</v>
      </c>
      <c r="L10" s="2">
        <v>0</v>
      </c>
      <c r="M10" s="2">
        <v>24347723000</v>
      </c>
    </row>
    <row r="11" spans="1:13" ht="35.1" customHeight="1" thickTop="1" thickBot="1" x14ac:dyDescent="0.3">
      <c r="A11" s="6" t="s">
        <v>10</v>
      </c>
      <c r="B11" s="6" t="s">
        <v>11</v>
      </c>
      <c r="C11" s="6" t="s">
        <v>11</v>
      </c>
      <c r="D11" s="6" t="s">
        <v>16</v>
      </c>
      <c r="E11" s="6"/>
      <c r="F11" s="6" t="s">
        <v>12</v>
      </c>
      <c r="G11" s="6" t="s">
        <v>13</v>
      </c>
      <c r="H11" s="6" t="s">
        <v>14</v>
      </c>
      <c r="I11" s="7" t="s">
        <v>17</v>
      </c>
      <c r="J11" s="2">
        <v>8564537000</v>
      </c>
      <c r="K11" s="2">
        <v>0</v>
      </c>
      <c r="L11" s="2">
        <v>0</v>
      </c>
      <c r="M11" s="2">
        <v>8564537000</v>
      </c>
    </row>
    <row r="12" spans="1:13" ht="35.1" customHeight="1" thickTop="1" thickBot="1" x14ac:dyDescent="0.3">
      <c r="A12" s="6" t="s">
        <v>10</v>
      </c>
      <c r="B12" s="6" t="s">
        <v>11</v>
      </c>
      <c r="C12" s="6" t="s">
        <v>11</v>
      </c>
      <c r="D12" s="6" t="s">
        <v>18</v>
      </c>
      <c r="E12" s="6"/>
      <c r="F12" s="6" t="s">
        <v>12</v>
      </c>
      <c r="G12" s="6" t="s">
        <v>13</v>
      </c>
      <c r="H12" s="6" t="s">
        <v>14</v>
      </c>
      <c r="I12" s="7" t="s">
        <v>19</v>
      </c>
      <c r="J12" s="2">
        <v>9445048000</v>
      </c>
      <c r="K12" s="2">
        <v>0</v>
      </c>
      <c r="L12" s="2">
        <v>0</v>
      </c>
      <c r="M12" s="2">
        <v>9445048000</v>
      </c>
    </row>
    <row r="13" spans="1:13" ht="35.1" customHeight="1" thickTop="1" thickBot="1" x14ac:dyDescent="0.3">
      <c r="A13" s="8" t="s">
        <v>10</v>
      </c>
      <c r="B13" s="8"/>
      <c r="C13" s="8"/>
      <c r="D13" s="8"/>
      <c r="E13" s="8"/>
      <c r="F13" s="8"/>
      <c r="G13" s="8"/>
      <c r="H13" s="8"/>
      <c r="I13" s="9" t="s">
        <v>100</v>
      </c>
      <c r="J13" s="4">
        <f>+J14</f>
        <v>19428254000</v>
      </c>
      <c r="K13" s="4">
        <f t="shared" ref="K13:M13" si="2">+K14</f>
        <v>0</v>
      </c>
      <c r="L13" s="4">
        <f t="shared" si="2"/>
        <v>0</v>
      </c>
      <c r="M13" s="4">
        <f t="shared" si="2"/>
        <v>19428254000</v>
      </c>
    </row>
    <row r="14" spans="1:13" ht="35.1" customHeight="1" thickTop="1" thickBot="1" x14ac:dyDescent="0.3">
      <c r="A14" s="6" t="s">
        <v>10</v>
      </c>
      <c r="B14" s="6" t="s">
        <v>16</v>
      </c>
      <c r="C14" s="6"/>
      <c r="D14" s="6"/>
      <c r="E14" s="6"/>
      <c r="F14" s="6" t="s">
        <v>12</v>
      </c>
      <c r="G14" s="6" t="s">
        <v>13</v>
      </c>
      <c r="H14" s="6" t="s">
        <v>14</v>
      </c>
      <c r="I14" s="7" t="s">
        <v>20</v>
      </c>
      <c r="J14" s="2">
        <v>19428254000</v>
      </c>
      <c r="K14" s="2">
        <v>0</v>
      </c>
      <c r="L14" s="2">
        <v>0</v>
      </c>
      <c r="M14" s="2">
        <v>19428254000</v>
      </c>
    </row>
    <row r="15" spans="1:13" ht="33" customHeight="1" thickTop="1" thickBot="1" x14ac:dyDescent="0.3">
      <c r="A15" s="10" t="s">
        <v>10</v>
      </c>
      <c r="B15" s="10"/>
      <c r="C15" s="10"/>
      <c r="D15" s="10"/>
      <c r="E15" s="10"/>
      <c r="F15" s="10"/>
      <c r="G15" s="10"/>
      <c r="H15" s="10"/>
      <c r="I15" s="11" t="s">
        <v>90</v>
      </c>
      <c r="J15" s="5">
        <f>SUM(J16:J26)</f>
        <v>291419598000</v>
      </c>
      <c r="K15" s="5">
        <f t="shared" ref="K15:M15" si="3">SUM(K16:K26)</f>
        <v>0</v>
      </c>
      <c r="L15" s="5">
        <f t="shared" si="3"/>
        <v>0</v>
      </c>
      <c r="M15" s="5">
        <f t="shared" si="3"/>
        <v>291419598000</v>
      </c>
    </row>
    <row r="16" spans="1:13" ht="46.5" thickTop="1" thickBot="1" x14ac:dyDescent="0.3">
      <c r="A16" s="6" t="s">
        <v>10</v>
      </c>
      <c r="B16" s="6" t="s">
        <v>18</v>
      </c>
      <c r="C16" s="6" t="s">
        <v>11</v>
      </c>
      <c r="D16" s="6" t="s">
        <v>11</v>
      </c>
      <c r="E16" s="6" t="s">
        <v>21</v>
      </c>
      <c r="F16" s="6" t="s">
        <v>12</v>
      </c>
      <c r="G16" s="6" t="s">
        <v>13</v>
      </c>
      <c r="H16" s="6" t="s">
        <v>14</v>
      </c>
      <c r="I16" s="7" t="s">
        <v>22</v>
      </c>
      <c r="J16" s="2">
        <v>150000000000</v>
      </c>
      <c r="K16" s="2">
        <v>0</v>
      </c>
      <c r="L16" s="2">
        <v>0</v>
      </c>
      <c r="M16" s="2">
        <v>150000000000</v>
      </c>
    </row>
    <row r="17" spans="1:13" ht="28.5" customHeight="1" thickTop="1" thickBot="1" x14ac:dyDescent="0.3">
      <c r="A17" s="6" t="s">
        <v>10</v>
      </c>
      <c r="B17" s="6" t="s">
        <v>18</v>
      </c>
      <c r="C17" s="6" t="s">
        <v>16</v>
      </c>
      <c r="D17" s="6" t="s">
        <v>16</v>
      </c>
      <c r="E17" s="6"/>
      <c r="F17" s="6" t="s">
        <v>12</v>
      </c>
      <c r="G17" s="6" t="s">
        <v>13</v>
      </c>
      <c r="H17" s="6" t="s">
        <v>14</v>
      </c>
      <c r="I17" s="7" t="s">
        <v>23</v>
      </c>
      <c r="J17" s="2">
        <v>12889378000</v>
      </c>
      <c r="K17" s="2">
        <v>0</v>
      </c>
      <c r="L17" s="2">
        <v>0</v>
      </c>
      <c r="M17" s="2">
        <v>12889378000</v>
      </c>
    </row>
    <row r="18" spans="1:13" ht="22.5" customHeight="1" thickTop="1" thickBot="1" x14ac:dyDescent="0.3">
      <c r="A18" s="6" t="s">
        <v>10</v>
      </c>
      <c r="B18" s="6" t="s">
        <v>18</v>
      </c>
      <c r="C18" s="6" t="s">
        <v>18</v>
      </c>
      <c r="D18" s="6" t="s">
        <v>24</v>
      </c>
      <c r="E18" s="6" t="s">
        <v>25</v>
      </c>
      <c r="F18" s="6" t="s">
        <v>12</v>
      </c>
      <c r="G18" s="6" t="s">
        <v>13</v>
      </c>
      <c r="H18" s="6" t="s">
        <v>14</v>
      </c>
      <c r="I18" s="7" t="s">
        <v>26</v>
      </c>
      <c r="J18" s="2">
        <v>64682895000</v>
      </c>
      <c r="K18" s="2">
        <v>0</v>
      </c>
      <c r="L18" s="2">
        <v>0</v>
      </c>
      <c r="M18" s="2">
        <v>64682895000</v>
      </c>
    </row>
    <row r="19" spans="1:13" ht="24" thickTop="1" thickBot="1" x14ac:dyDescent="0.3">
      <c r="A19" s="6" t="s">
        <v>10</v>
      </c>
      <c r="B19" s="6" t="s">
        <v>18</v>
      </c>
      <c r="C19" s="6" t="s">
        <v>18</v>
      </c>
      <c r="D19" s="6" t="s">
        <v>24</v>
      </c>
      <c r="E19" s="6" t="s">
        <v>27</v>
      </c>
      <c r="F19" s="6" t="s">
        <v>12</v>
      </c>
      <c r="G19" s="6" t="s">
        <v>13</v>
      </c>
      <c r="H19" s="6" t="s">
        <v>14</v>
      </c>
      <c r="I19" s="7" t="s">
        <v>28</v>
      </c>
      <c r="J19" s="2">
        <v>5150000000</v>
      </c>
      <c r="K19" s="2">
        <v>0</v>
      </c>
      <c r="L19" s="2">
        <v>0</v>
      </c>
      <c r="M19" s="2">
        <v>5150000000</v>
      </c>
    </row>
    <row r="20" spans="1:13" ht="16.5" thickTop="1" thickBot="1" x14ac:dyDescent="0.3">
      <c r="A20" s="6" t="s">
        <v>10</v>
      </c>
      <c r="B20" s="6" t="s">
        <v>18</v>
      </c>
      <c r="C20" s="6" t="s">
        <v>24</v>
      </c>
      <c r="D20" s="6" t="s">
        <v>16</v>
      </c>
      <c r="E20" s="6" t="s">
        <v>29</v>
      </c>
      <c r="F20" s="6" t="s">
        <v>12</v>
      </c>
      <c r="G20" s="6" t="s">
        <v>13</v>
      </c>
      <c r="H20" s="6" t="s">
        <v>14</v>
      </c>
      <c r="I20" s="7" t="s">
        <v>30</v>
      </c>
      <c r="J20" s="2">
        <v>646981000</v>
      </c>
      <c r="K20" s="2">
        <v>0</v>
      </c>
      <c r="L20" s="2">
        <v>0</v>
      </c>
      <c r="M20" s="2">
        <v>646981000</v>
      </c>
    </row>
    <row r="21" spans="1:13" ht="16.5" thickTop="1" thickBot="1" x14ac:dyDescent="0.3">
      <c r="A21" s="6" t="s">
        <v>10</v>
      </c>
      <c r="B21" s="6" t="s">
        <v>18</v>
      </c>
      <c r="C21" s="6" t="s">
        <v>24</v>
      </c>
      <c r="D21" s="6" t="s">
        <v>16</v>
      </c>
      <c r="E21" s="6" t="s">
        <v>31</v>
      </c>
      <c r="F21" s="6" t="s">
        <v>12</v>
      </c>
      <c r="G21" s="6" t="s">
        <v>13</v>
      </c>
      <c r="H21" s="6" t="s">
        <v>14</v>
      </c>
      <c r="I21" s="7" t="s">
        <v>32</v>
      </c>
      <c r="J21" s="2">
        <v>2401585000</v>
      </c>
      <c r="K21" s="2">
        <v>0</v>
      </c>
      <c r="L21" s="2">
        <v>0</v>
      </c>
      <c r="M21" s="2">
        <v>2401585000</v>
      </c>
    </row>
    <row r="22" spans="1:13" ht="24" thickTop="1" thickBot="1" x14ac:dyDescent="0.3">
      <c r="A22" s="6" t="s">
        <v>10</v>
      </c>
      <c r="B22" s="6" t="s">
        <v>18</v>
      </c>
      <c r="C22" s="6" t="s">
        <v>24</v>
      </c>
      <c r="D22" s="6" t="s">
        <v>16</v>
      </c>
      <c r="E22" s="6" t="s">
        <v>33</v>
      </c>
      <c r="F22" s="6" t="s">
        <v>12</v>
      </c>
      <c r="G22" s="6" t="s">
        <v>13</v>
      </c>
      <c r="H22" s="6" t="s">
        <v>14</v>
      </c>
      <c r="I22" s="7" t="s">
        <v>34</v>
      </c>
      <c r="J22" s="2">
        <v>226168000</v>
      </c>
      <c r="K22" s="2">
        <v>0</v>
      </c>
      <c r="L22" s="2">
        <v>0</v>
      </c>
      <c r="M22" s="2">
        <v>226168000</v>
      </c>
    </row>
    <row r="23" spans="1:13" ht="24" thickTop="1" thickBot="1" x14ac:dyDescent="0.3">
      <c r="A23" s="6" t="s">
        <v>10</v>
      </c>
      <c r="B23" s="6" t="s">
        <v>18</v>
      </c>
      <c r="C23" s="6" t="s">
        <v>24</v>
      </c>
      <c r="D23" s="6" t="s">
        <v>16</v>
      </c>
      <c r="E23" s="6" t="s">
        <v>35</v>
      </c>
      <c r="F23" s="6" t="s">
        <v>12</v>
      </c>
      <c r="G23" s="6" t="s">
        <v>13</v>
      </c>
      <c r="H23" s="6" t="s">
        <v>14</v>
      </c>
      <c r="I23" s="7" t="s">
        <v>36</v>
      </c>
      <c r="J23" s="2">
        <v>1798000</v>
      </c>
      <c r="K23" s="2">
        <v>0</v>
      </c>
      <c r="L23" s="2">
        <v>0</v>
      </c>
      <c r="M23" s="2">
        <v>1798000</v>
      </c>
    </row>
    <row r="24" spans="1:13" ht="24" thickTop="1" thickBot="1" x14ac:dyDescent="0.3">
      <c r="A24" s="6" t="s">
        <v>10</v>
      </c>
      <c r="B24" s="6" t="s">
        <v>18</v>
      </c>
      <c r="C24" s="6" t="s">
        <v>24</v>
      </c>
      <c r="D24" s="6" t="s">
        <v>16</v>
      </c>
      <c r="E24" s="6" t="s">
        <v>37</v>
      </c>
      <c r="F24" s="6" t="s">
        <v>12</v>
      </c>
      <c r="G24" s="6" t="s">
        <v>13</v>
      </c>
      <c r="H24" s="6" t="s">
        <v>14</v>
      </c>
      <c r="I24" s="7" t="s">
        <v>38</v>
      </c>
      <c r="J24" s="2">
        <v>25674564000</v>
      </c>
      <c r="K24" s="2">
        <v>0</v>
      </c>
      <c r="L24" s="2">
        <v>0</v>
      </c>
      <c r="M24" s="2">
        <v>25674564000</v>
      </c>
    </row>
    <row r="25" spans="1:13" ht="24" thickTop="1" thickBot="1" x14ac:dyDescent="0.3">
      <c r="A25" s="6" t="s">
        <v>10</v>
      </c>
      <c r="B25" s="6" t="s">
        <v>18</v>
      </c>
      <c r="C25" s="6" t="s">
        <v>24</v>
      </c>
      <c r="D25" s="6" t="s">
        <v>16</v>
      </c>
      <c r="E25" s="6" t="s">
        <v>39</v>
      </c>
      <c r="F25" s="6" t="s">
        <v>12</v>
      </c>
      <c r="G25" s="6" t="s">
        <v>13</v>
      </c>
      <c r="H25" s="6" t="s">
        <v>14</v>
      </c>
      <c r="I25" s="7" t="s">
        <v>40</v>
      </c>
      <c r="J25" s="2">
        <v>2937000</v>
      </c>
      <c r="K25" s="2">
        <v>0</v>
      </c>
      <c r="L25" s="2">
        <v>0</v>
      </c>
      <c r="M25" s="2">
        <v>2937000</v>
      </c>
    </row>
    <row r="26" spans="1:13" ht="33.75" customHeight="1" thickTop="1" thickBot="1" x14ac:dyDescent="0.3">
      <c r="A26" s="6" t="s">
        <v>10</v>
      </c>
      <c r="B26" s="6" t="s">
        <v>18</v>
      </c>
      <c r="C26" s="6" t="s">
        <v>41</v>
      </c>
      <c r="D26" s="6" t="s">
        <v>42</v>
      </c>
      <c r="E26" s="6" t="s">
        <v>21</v>
      </c>
      <c r="F26" s="6" t="s">
        <v>12</v>
      </c>
      <c r="G26" s="6" t="s">
        <v>13</v>
      </c>
      <c r="H26" s="6" t="s">
        <v>14</v>
      </c>
      <c r="I26" s="7" t="s">
        <v>43</v>
      </c>
      <c r="J26" s="2">
        <v>29743292000</v>
      </c>
      <c r="K26" s="2">
        <v>0</v>
      </c>
      <c r="L26" s="2">
        <v>0</v>
      </c>
      <c r="M26" s="2">
        <v>29743292000</v>
      </c>
    </row>
    <row r="27" spans="1:13" ht="24" thickTop="1" thickBot="1" x14ac:dyDescent="0.3">
      <c r="A27" s="8" t="s">
        <v>10</v>
      </c>
      <c r="B27" s="8"/>
      <c r="C27" s="8"/>
      <c r="D27" s="8"/>
      <c r="E27" s="8"/>
      <c r="F27" s="8"/>
      <c r="G27" s="8"/>
      <c r="H27" s="8"/>
      <c r="I27" s="9" t="s">
        <v>92</v>
      </c>
      <c r="J27" s="4">
        <f>+J28+J29</f>
        <v>14824477000</v>
      </c>
      <c r="K27" s="4">
        <f t="shared" ref="K27:M27" si="4">+K28+K29</f>
        <v>0</v>
      </c>
      <c r="L27" s="4">
        <f t="shared" si="4"/>
        <v>0</v>
      </c>
      <c r="M27" s="4">
        <f t="shared" si="4"/>
        <v>14824477000</v>
      </c>
    </row>
    <row r="28" spans="1:13" ht="24" customHeight="1" thickTop="1" thickBot="1" x14ac:dyDescent="0.3">
      <c r="A28" s="6" t="s">
        <v>10</v>
      </c>
      <c r="B28" s="6" t="s">
        <v>44</v>
      </c>
      <c r="C28" s="6" t="s">
        <v>11</v>
      </c>
      <c r="D28" s="6"/>
      <c r="E28" s="6"/>
      <c r="F28" s="6" t="s">
        <v>12</v>
      </c>
      <c r="G28" s="6" t="s">
        <v>13</v>
      </c>
      <c r="H28" s="6" t="s">
        <v>14</v>
      </c>
      <c r="I28" s="7" t="s">
        <v>45</v>
      </c>
      <c r="J28" s="2">
        <v>12998230000</v>
      </c>
      <c r="K28" s="2">
        <v>0</v>
      </c>
      <c r="L28" s="2">
        <v>0</v>
      </c>
      <c r="M28" s="2">
        <v>12998230000</v>
      </c>
    </row>
    <row r="29" spans="1:13" ht="33.75" customHeight="1" thickTop="1" thickBot="1" x14ac:dyDescent="0.3">
      <c r="A29" s="6" t="s">
        <v>10</v>
      </c>
      <c r="B29" s="6" t="s">
        <v>44</v>
      </c>
      <c r="C29" s="6" t="s">
        <v>24</v>
      </c>
      <c r="D29" s="6" t="s">
        <v>11</v>
      </c>
      <c r="E29" s="6"/>
      <c r="F29" s="6" t="s">
        <v>12</v>
      </c>
      <c r="G29" s="6" t="s">
        <v>41</v>
      </c>
      <c r="H29" s="6" t="s">
        <v>46</v>
      </c>
      <c r="I29" s="7" t="s">
        <v>47</v>
      </c>
      <c r="J29" s="2">
        <v>1826247000</v>
      </c>
      <c r="K29" s="2">
        <v>0</v>
      </c>
      <c r="L29" s="2">
        <v>0</v>
      </c>
      <c r="M29" s="2">
        <v>1826247000</v>
      </c>
    </row>
    <row r="30" spans="1:13" ht="36.75" customHeight="1" thickTop="1" thickBot="1" x14ac:dyDescent="0.3">
      <c r="A30" s="8" t="s">
        <v>48</v>
      </c>
      <c r="B30" s="8"/>
      <c r="C30" s="8"/>
      <c r="D30" s="8"/>
      <c r="E30" s="8"/>
      <c r="F30" s="8"/>
      <c r="G30" s="8"/>
      <c r="H30" s="8"/>
      <c r="I30" s="9" t="s">
        <v>98</v>
      </c>
      <c r="J30" s="4">
        <f>+J31</f>
        <v>569462000</v>
      </c>
      <c r="K30" s="4">
        <f t="shared" ref="K30:M30" si="5">+K31</f>
        <v>0</v>
      </c>
      <c r="L30" s="4">
        <f t="shared" si="5"/>
        <v>0</v>
      </c>
      <c r="M30" s="4">
        <f t="shared" si="5"/>
        <v>569462000</v>
      </c>
    </row>
    <row r="31" spans="1:13" ht="28.5" customHeight="1" thickTop="1" thickBot="1" x14ac:dyDescent="0.3">
      <c r="A31" s="6" t="s">
        <v>48</v>
      </c>
      <c r="B31" s="6" t="s">
        <v>13</v>
      </c>
      <c r="C31" s="6" t="s">
        <v>24</v>
      </c>
      <c r="D31" s="6" t="s">
        <v>11</v>
      </c>
      <c r="E31" s="6"/>
      <c r="F31" s="6" t="s">
        <v>12</v>
      </c>
      <c r="G31" s="6" t="s">
        <v>41</v>
      </c>
      <c r="H31" s="6" t="s">
        <v>14</v>
      </c>
      <c r="I31" s="7" t="s">
        <v>49</v>
      </c>
      <c r="J31" s="2">
        <v>569462000</v>
      </c>
      <c r="K31" s="2">
        <v>0</v>
      </c>
      <c r="L31" s="2">
        <v>0</v>
      </c>
      <c r="M31" s="2">
        <v>569462000</v>
      </c>
    </row>
    <row r="32" spans="1:13" ht="30" customHeight="1" thickTop="1" thickBot="1" x14ac:dyDescent="0.3">
      <c r="A32" s="8" t="s">
        <v>50</v>
      </c>
      <c r="B32" s="8"/>
      <c r="C32" s="8"/>
      <c r="D32" s="8"/>
      <c r="E32" s="8"/>
      <c r="F32" s="8"/>
      <c r="G32" s="8"/>
      <c r="H32" s="8"/>
      <c r="I32" s="9" t="s">
        <v>91</v>
      </c>
      <c r="J32" s="4">
        <f>SUM(J33:J57)</f>
        <v>250773427074</v>
      </c>
      <c r="K32" s="4">
        <f t="shared" ref="K32:M32" si="6">SUM(K33:K57)</f>
        <v>0</v>
      </c>
      <c r="L32" s="4">
        <f t="shared" si="6"/>
        <v>0</v>
      </c>
      <c r="M32" s="4">
        <f t="shared" si="6"/>
        <v>250773427074</v>
      </c>
    </row>
    <row r="33" spans="1:13" ht="69.75" customHeight="1" thickTop="1" thickBot="1" x14ac:dyDescent="0.3">
      <c r="A33" s="6" t="s">
        <v>50</v>
      </c>
      <c r="B33" s="6" t="s">
        <v>51</v>
      </c>
      <c r="C33" s="6" t="s">
        <v>52</v>
      </c>
      <c r="D33" s="6" t="s">
        <v>53</v>
      </c>
      <c r="E33" s="6"/>
      <c r="F33" s="6" t="s">
        <v>12</v>
      </c>
      <c r="G33" s="6" t="s">
        <v>41</v>
      </c>
      <c r="H33" s="6" t="s">
        <v>14</v>
      </c>
      <c r="I33" s="7" t="s">
        <v>54</v>
      </c>
      <c r="J33" s="2">
        <v>3772145000</v>
      </c>
      <c r="K33" s="2">
        <v>0</v>
      </c>
      <c r="L33" s="2">
        <v>0</v>
      </c>
      <c r="M33" s="2">
        <v>3772145000</v>
      </c>
    </row>
    <row r="34" spans="1:13" ht="68.25" customHeight="1" thickTop="1" thickBot="1" x14ac:dyDescent="0.3">
      <c r="A34" s="6" t="s">
        <v>50</v>
      </c>
      <c r="B34" s="6" t="s">
        <v>51</v>
      </c>
      <c r="C34" s="6" t="s">
        <v>52</v>
      </c>
      <c r="D34" s="6" t="s">
        <v>53</v>
      </c>
      <c r="E34" s="6"/>
      <c r="F34" s="6" t="s">
        <v>12</v>
      </c>
      <c r="G34" s="6" t="s">
        <v>55</v>
      </c>
      <c r="H34" s="6" t="s">
        <v>14</v>
      </c>
      <c r="I34" s="7" t="s">
        <v>54</v>
      </c>
      <c r="J34" s="2">
        <v>33523650000</v>
      </c>
      <c r="K34" s="2">
        <v>0</v>
      </c>
      <c r="L34" s="2">
        <v>0</v>
      </c>
      <c r="M34" s="2">
        <v>33523650000</v>
      </c>
    </row>
    <row r="35" spans="1:13" ht="35.25" thickTop="1" thickBot="1" x14ac:dyDescent="0.3">
      <c r="A35" s="6" t="s">
        <v>50</v>
      </c>
      <c r="B35" s="6" t="s">
        <v>56</v>
      </c>
      <c r="C35" s="6" t="s">
        <v>52</v>
      </c>
      <c r="D35" s="6" t="s">
        <v>57</v>
      </c>
      <c r="E35" s="6"/>
      <c r="F35" s="6" t="s">
        <v>12</v>
      </c>
      <c r="G35" s="6" t="s">
        <v>41</v>
      </c>
      <c r="H35" s="6" t="s">
        <v>14</v>
      </c>
      <c r="I35" s="7" t="s">
        <v>58</v>
      </c>
      <c r="J35" s="2">
        <v>3800000000</v>
      </c>
      <c r="K35" s="2">
        <v>0</v>
      </c>
      <c r="L35" s="2">
        <v>0</v>
      </c>
      <c r="M35" s="2">
        <v>3800000000</v>
      </c>
    </row>
    <row r="36" spans="1:13" ht="35.25" thickTop="1" thickBot="1" x14ac:dyDescent="0.3">
      <c r="A36" s="6" t="s">
        <v>50</v>
      </c>
      <c r="B36" s="6" t="s">
        <v>56</v>
      </c>
      <c r="C36" s="6" t="s">
        <v>52</v>
      </c>
      <c r="D36" s="6" t="s">
        <v>59</v>
      </c>
      <c r="E36" s="6"/>
      <c r="F36" s="6" t="s">
        <v>12</v>
      </c>
      <c r="G36" s="6" t="s">
        <v>41</v>
      </c>
      <c r="H36" s="6" t="s">
        <v>14</v>
      </c>
      <c r="I36" s="7" t="s">
        <v>60</v>
      </c>
      <c r="J36" s="2">
        <v>12410000000</v>
      </c>
      <c r="K36" s="2">
        <v>0</v>
      </c>
      <c r="L36" s="2">
        <v>0</v>
      </c>
      <c r="M36" s="2">
        <v>12410000000</v>
      </c>
    </row>
    <row r="37" spans="1:13" ht="35.25" thickTop="1" thickBot="1" x14ac:dyDescent="0.3">
      <c r="A37" s="6" t="s">
        <v>50</v>
      </c>
      <c r="B37" s="6" t="s">
        <v>56</v>
      </c>
      <c r="C37" s="6" t="s">
        <v>52</v>
      </c>
      <c r="D37" s="6" t="s">
        <v>59</v>
      </c>
      <c r="E37" s="6"/>
      <c r="F37" s="6" t="s">
        <v>12</v>
      </c>
      <c r="G37" s="6" t="s">
        <v>61</v>
      </c>
      <c r="H37" s="6" t="s">
        <v>14</v>
      </c>
      <c r="I37" s="7" t="s">
        <v>60</v>
      </c>
      <c r="J37" s="2">
        <v>6581286283</v>
      </c>
      <c r="K37" s="2">
        <v>0</v>
      </c>
      <c r="L37" s="2">
        <v>0</v>
      </c>
      <c r="M37" s="2">
        <v>6581286283</v>
      </c>
    </row>
    <row r="38" spans="1:13" ht="62.25" customHeight="1" thickTop="1" thickBot="1" x14ac:dyDescent="0.3">
      <c r="A38" s="6" t="s">
        <v>50</v>
      </c>
      <c r="B38" s="6" t="s">
        <v>56</v>
      </c>
      <c r="C38" s="6" t="s">
        <v>52</v>
      </c>
      <c r="D38" s="6" t="s">
        <v>62</v>
      </c>
      <c r="E38" s="6"/>
      <c r="F38" s="6" t="s">
        <v>12</v>
      </c>
      <c r="G38" s="6" t="s">
        <v>41</v>
      </c>
      <c r="H38" s="6" t="s">
        <v>14</v>
      </c>
      <c r="I38" s="7" t="s">
        <v>63</v>
      </c>
      <c r="J38" s="2">
        <v>19837427434</v>
      </c>
      <c r="K38" s="2">
        <v>0</v>
      </c>
      <c r="L38" s="2">
        <v>0</v>
      </c>
      <c r="M38" s="2">
        <v>19837427434</v>
      </c>
    </row>
    <row r="39" spans="1:13" ht="24" thickTop="1" thickBot="1" x14ac:dyDescent="0.3">
      <c r="A39" s="6" t="s">
        <v>50</v>
      </c>
      <c r="B39" s="6" t="s">
        <v>56</v>
      </c>
      <c r="C39" s="6" t="s">
        <v>52</v>
      </c>
      <c r="D39" s="6" t="s">
        <v>64</v>
      </c>
      <c r="E39" s="6"/>
      <c r="F39" s="6" t="s">
        <v>12</v>
      </c>
      <c r="G39" s="6" t="s">
        <v>41</v>
      </c>
      <c r="H39" s="6" t="s">
        <v>14</v>
      </c>
      <c r="I39" s="7" t="s">
        <v>65</v>
      </c>
      <c r="J39" s="2">
        <v>6292612574</v>
      </c>
      <c r="K39" s="2">
        <v>0</v>
      </c>
      <c r="L39" s="2">
        <v>0</v>
      </c>
      <c r="M39" s="2">
        <v>6292612574</v>
      </c>
    </row>
    <row r="40" spans="1:13" ht="24" thickTop="1" thickBot="1" x14ac:dyDescent="0.3">
      <c r="A40" s="6" t="s">
        <v>50</v>
      </c>
      <c r="B40" s="6" t="s">
        <v>56</v>
      </c>
      <c r="C40" s="6" t="s">
        <v>52</v>
      </c>
      <c r="D40" s="6" t="s">
        <v>64</v>
      </c>
      <c r="E40" s="6"/>
      <c r="F40" s="6" t="s">
        <v>12</v>
      </c>
      <c r="G40" s="6" t="s">
        <v>61</v>
      </c>
      <c r="H40" s="6" t="s">
        <v>14</v>
      </c>
      <c r="I40" s="7" t="s">
        <v>65</v>
      </c>
      <c r="J40" s="2">
        <v>1800000000</v>
      </c>
      <c r="K40" s="2">
        <v>0</v>
      </c>
      <c r="L40" s="2">
        <v>0</v>
      </c>
      <c r="M40" s="2">
        <v>1800000000</v>
      </c>
    </row>
    <row r="41" spans="1:13" ht="35.25" thickTop="1" thickBot="1" x14ac:dyDescent="0.3">
      <c r="A41" s="6" t="s">
        <v>50</v>
      </c>
      <c r="B41" s="6" t="s">
        <v>56</v>
      </c>
      <c r="C41" s="6" t="s">
        <v>52</v>
      </c>
      <c r="D41" s="6" t="s">
        <v>66</v>
      </c>
      <c r="E41" s="6"/>
      <c r="F41" s="6" t="s">
        <v>12</v>
      </c>
      <c r="G41" s="6" t="s">
        <v>41</v>
      </c>
      <c r="H41" s="6" t="s">
        <v>14</v>
      </c>
      <c r="I41" s="7" t="s">
        <v>67</v>
      </c>
      <c r="J41" s="2">
        <v>18361790080</v>
      </c>
      <c r="K41" s="2">
        <v>0</v>
      </c>
      <c r="L41" s="2">
        <v>0</v>
      </c>
      <c r="M41" s="2">
        <v>18361790080</v>
      </c>
    </row>
    <row r="42" spans="1:13" ht="35.25" thickTop="1" thickBot="1" x14ac:dyDescent="0.3">
      <c r="A42" s="6" t="s">
        <v>50</v>
      </c>
      <c r="B42" s="6" t="s">
        <v>56</v>
      </c>
      <c r="C42" s="6" t="s">
        <v>52</v>
      </c>
      <c r="D42" s="6" t="s">
        <v>66</v>
      </c>
      <c r="E42" s="6"/>
      <c r="F42" s="6" t="s">
        <v>12</v>
      </c>
      <c r="G42" s="6" t="s">
        <v>61</v>
      </c>
      <c r="H42" s="6" t="s">
        <v>14</v>
      </c>
      <c r="I42" s="7" t="s">
        <v>67</v>
      </c>
      <c r="J42" s="2">
        <v>6581286283</v>
      </c>
      <c r="K42" s="2">
        <v>0</v>
      </c>
      <c r="L42" s="2">
        <v>0</v>
      </c>
      <c r="M42" s="2">
        <v>6581286283</v>
      </c>
    </row>
    <row r="43" spans="1:13" ht="24" thickTop="1" thickBot="1" x14ac:dyDescent="0.3">
      <c r="A43" s="6" t="s">
        <v>50</v>
      </c>
      <c r="B43" s="6" t="s">
        <v>56</v>
      </c>
      <c r="C43" s="6" t="s">
        <v>52</v>
      </c>
      <c r="D43" s="6" t="s">
        <v>68</v>
      </c>
      <c r="E43" s="6"/>
      <c r="F43" s="6" t="s">
        <v>12</v>
      </c>
      <c r="G43" s="6" t="s">
        <v>13</v>
      </c>
      <c r="H43" s="6" t="s">
        <v>14</v>
      </c>
      <c r="I43" s="7" t="s">
        <v>69</v>
      </c>
      <c r="J43" s="2">
        <v>116011464912</v>
      </c>
      <c r="K43" s="2">
        <v>0</v>
      </c>
      <c r="L43" s="2">
        <v>0</v>
      </c>
      <c r="M43" s="2">
        <v>116011464912</v>
      </c>
    </row>
    <row r="44" spans="1:13" ht="24" thickTop="1" thickBot="1" x14ac:dyDescent="0.3">
      <c r="A44" s="6" t="s">
        <v>50</v>
      </c>
      <c r="B44" s="6" t="s">
        <v>56</v>
      </c>
      <c r="C44" s="6" t="s">
        <v>52</v>
      </c>
      <c r="D44" s="6" t="s">
        <v>68</v>
      </c>
      <c r="E44" s="6"/>
      <c r="F44" s="6" t="s">
        <v>12</v>
      </c>
      <c r="G44" s="6" t="s">
        <v>41</v>
      </c>
      <c r="H44" s="6" t="s">
        <v>14</v>
      </c>
      <c r="I44" s="7" t="s">
        <v>69</v>
      </c>
      <c r="J44" s="2">
        <v>2152512319</v>
      </c>
      <c r="K44" s="2">
        <v>0</v>
      </c>
      <c r="L44" s="2">
        <v>0</v>
      </c>
      <c r="M44" s="2">
        <v>2152512319</v>
      </c>
    </row>
    <row r="45" spans="1:13" ht="35.25" thickTop="1" thickBot="1" x14ac:dyDescent="0.3">
      <c r="A45" s="6" t="s">
        <v>50</v>
      </c>
      <c r="B45" s="6" t="s">
        <v>56</v>
      </c>
      <c r="C45" s="6" t="s">
        <v>52</v>
      </c>
      <c r="D45" s="6" t="s">
        <v>70</v>
      </c>
      <c r="E45" s="6"/>
      <c r="F45" s="6" t="s">
        <v>12</v>
      </c>
      <c r="G45" s="6" t="s">
        <v>41</v>
      </c>
      <c r="H45" s="6" t="s">
        <v>14</v>
      </c>
      <c r="I45" s="7" t="s">
        <v>71</v>
      </c>
      <c r="J45" s="2">
        <v>1087750116</v>
      </c>
      <c r="K45" s="2">
        <v>0</v>
      </c>
      <c r="L45" s="2">
        <v>0</v>
      </c>
      <c r="M45" s="2">
        <v>1087750116</v>
      </c>
    </row>
    <row r="46" spans="1:13" ht="35.25" thickTop="1" thickBot="1" x14ac:dyDescent="0.3">
      <c r="A46" s="6" t="s">
        <v>50</v>
      </c>
      <c r="B46" s="6" t="s">
        <v>56</v>
      </c>
      <c r="C46" s="6" t="s">
        <v>52</v>
      </c>
      <c r="D46" s="6" t="s">
        <v>70</v>
      </c>
      <c r="E46" s="6"/>
      <c r="F46" s="6" t="s">
        <v>12</v>
      </c>
      <c r="G46" s="6" t="s">
        <v>61</v>
      </c>
      <c r="H46" s="6" t="s">
        <v>14</v>
      </c>
      <c r="I46" s="7" t="s">
        <v>71</v>
      </c>
      <c r="J46" s="2">
        <v>925000000</v>
      </c>
      <c r="K46" s="2">
        <v>0</v>
      </c>
      <c r="L46" s="2">
        <v>0</v>
      </c>
      <c r="M46" s="2">
        <v>925000000</v>
      </c>
    </row>
    <row r="47" spans="1:13" ht="80.25" customHeight="1" thickTop="1" thickBot="1" x14ac:dyDescent="0.3">
      <c r="A47" s="6" t="s">
        <v>50</v>
      </c>
      <c r="B47" s="6" t="s">
        <v>56</v>
      </c>
      <c r="C47" s="6" t="s">
        <v>52</v>
      </c>
      <c r="D47" s="6" t="s">
        <v>72</v>
      </c>
      <c r="E47" s="6"/>
      <c r="F47" s="6" t="s">
        <v>12</v>
      </c>
      <c r="G47" s="6" t="s">
        <v>41</v>
      </c>
      <c r="H47" s="6" t="s">
        <v>14</v>
      </c>
      <c r="I47" s="7" t="s">
        <v>73</v>
      </c>
      <c r="J47" s="2">
        <v>2000000000</v>
      </c>
      <c r="K47" s="2">
        <v>0</v>
      </c>
      <c r="L47" s="2">
        <v>0</v>
      </c>
      <c r="M47" s="2">
        <v>2000000000</v>
      </c>
    </row>
    <row r="48" spans="1:13" ht="75" customHeight="1" thickTop="1" thickBot="1" x14ac:dyDescent="0.3">
      <c r="A48" s="6" t="s">
        <v>50</v>
      </c>
      <c r="B48" s="6" t="s">
        <v>56</v>
      </c>
      <c r="C48" s="6" t="s">
        <v>52</v>
      </c>
      <c r="D48" s="6" t="s">
        <v>72</v>
      </c>
      <c r="E48" s="6"/>
      <c r="F48" s="6" t="s">
        <v>12</v>
      </c>
      <c r="G48" s="6" t="s">
        <v>61</v>
      </c>
      <c r="H48" s="6" t="s">
        <v>14</v>
      </c>
      <c r="I48" s="7" t="s">
        <v>73</v>
      </c>
      <c r="J48" s="2">
        <v>2000000000</v>
      </c>
      <c r="K48" s="2">
        <v>0</v>
      </c>
      <c r="L48" s="2">
        <v>0</v>
      </c>
      <c r="M48" s="2">
        <v>2000000000</v>
      </c>
    </row>
    <row r="49" spans="1:20" ht="24" thickTop="1" thickBot="1" x14ac:dyDescent="0.3">
      <c r="A49" s="6" t="s">
        <v>50</v>
      </c>
      <c r="B49" s="6" t="s">
        <v>56</v>
      </c>
      <c r="C49" s="6" t="s">
        <v>52</v>
      </c>
      <c r="D49" s="6" t="s">
        <v>74</v>
      </c>
      <c r="E49" s="6"/>
      <c r="F49" s="6" t="s">
        <v>12</v>
      </c>
      <c r="G49" s="6" t="s">
        <v>41</v>
      </c>
      <c r="H49" s="6" t="s">
        <v>14</v>
      </c>
      <c r="I49" s="7" t="s">
        <v>75</v>
      </c>
      <c r="J49" s="2">
        <v>2274360000</v>
      </c>
      <c r="K49" s="2">
        <v>0</v>
      </c>
      <c r="L49" s="2">
        <v>0</v>
      </c>
      <c r="M49" s="2">
        <v>2274360000</v>
      </c>
    </row>
    <row r="50" spans="1:20" ht="24" thickTop="1" thickBot="1" x14ac:dyDescent="0.3">
      <c r="A50" s="6" t="s">
        <v>50</v>
      </c>
      <c r="B50" s="6" t="s">
        <v>56</v>
      </c>
      <c r="C50" s="6" t="s">
        <v>52</v>
      </c>
      <c r="D50" s="6" t="s">
        <v>74</v>
      </c>
      <c r="E50" s="6"/>
      <c r="F50" s="6" t="s">
        <v>12</v>
      </c>
      <c r="G50" s="6" t="s">
        <v>61</v>
      </c>
      <c r="H50" s="6" t="s">
        <v>14</v>
      </c>
      <c r="I50" s="7" t="s">
        <v>75</v>
      </c>
      <c r="J50" s="2">
        <v>1750000000</v>
      </c>
      <c r="K50" s="2">
        <v>0</v>
      </c>
      <c r="L50" s="2">
        <v>0</v>
      </c>
      <c r="M50" s="2">
        <v>1750000000</v>
      </c>
    </row>
    <row r="51" spans="1:20" ht="24" thickTop="1" thickBot="1" x14ac:dyDescent="0.3">
      <c r="A51" s="6" t="s">
        <v>50</v>
      </c>
      <c r="B51" s="6" t="s">
        <v>56</v>
      </c>
      <c r="C51" s="6" t="s">
        <v>52</v>
      </c>
      <c r="D51" s="6" t="s">
        <v>76</v>
      </c>
      <c r="E51" s="6"/>
      <c r="F51" s="6" t="s">
        <v>12</v>
      </c>
      <c r="G51" s="6" t="s">
        <v>41</v>
      </c>
      <c r="H51" s="6" t="s">
        <v>14</v>
      </c>
      <c r="I51" s="7" t="s">
        <v>77</v>
      </c>
      <c r="J51" s="2">
        <v>4000000000</v>
      </c>
      <c r="K51" s="2">
        <v>0</v>
      </c>
      <c r="L51" s="2">
        <v>0</v>
      </c>
      <c r="M51" s="2">
        <v>4000000000</v>
      </c>
    </row>
    <row r="52" spans="1:20" ht="24" thickTop="1" thickBot="1" x14ac:dyDescent="0.3">
      <c r="A52" s="6" t="s">
        <v>50</v>
      </c>
      <c r="B52" s="6" t="s">
        <v>78</v>
      </c>
      <c r="C52" s="6" t="s">
        <v>52</v>
      </c>
      <c r="D52" s="6" t="s">
        <v>79</v>
      </c>
      <c r="E52" s="6"/>
      <c r="F52" s="6" t="s">
        <v>12</v>
      </c>
      <c r="G52" s="6" t="s">
        <v>41</v>
      </c>
      <c r="H52" s="6" t="s">
        <v>14</v>
      </c>
      <c r="I52" s="7" t="s">
        <v>80</v>
      </c>
      <c r="J52" s="2">
        <v>167941500</v>
      </c>
      <c r="K52" s="2">
        <v>0</v>
      </c>
      <c r="L52" s="2">
        <v>0</v>
      </c>
      <c r="M52" s="2">
        <v>167941500</v>
      </c>
    </row>
    <row r="53" spans="1:20" ht="69" thickTop="1" thickBot="1" x14ac:dyDescent="0.3">
      <c r="A53" s="6" t="s">
        <v>50</v>
      </c>
      <c r="B53" s="6" t="s">
        <v>78</v>
      </c>
      <c r="C53" s="6" t="s">
        <v>52</v>
      </c>
      <c r="D53" s="6" t="s">
        <v>81</v>
      </c>
      <c r="E53" s="6"/>
      <c r="F53" s="6" t="s">
        <v>12</v>
      </c>
      <c r="G53" s="6" t="s">
        <v>41</v>
      </c>
      <c r="H53" s="6" t="s">
        <v>14</v>
      </c>
      <c r="I53" s="7" t="s">
        <v>82</v>
      </c>
      <c r="J53" s="2">
        <v>295673983</v>
      </c>
      <c r="K53" s="2">
        <v>0</v>
      </c>
      <c r="L53" s="2">
        <v>0</v>
      </c>
      <c r="M53" s="2">
        <v>295673983</v>
      </c>
    </row>
    <row r="54" spans="1:20" ht="46.5" thickTop="1" thickBot="1" x14ac:dyDescent="0.3">
      <c r="A54" s="6" t="s">
        <v>50</v>
      </c>
      <c r="B54" s="6" t="s">
        <v>78</v>
      </c>
      <c r="C54" s="6" t="s">
        <v>52</v>
      </c>
      <c r="D54" s="6" t="s">
        <v>83</v>
      </c>
      <c r="E54" s="6"/>
      <c r="F54" s="6" t="s">
        <v>12</v>
      </c>
      <c r="G54" s="6" t="s">
        <v>41</v>
      </c>
      <c r="H54" s="6" t="s">
        <v>14</v>
      </c>
      <c r="I54" s="7" t="s">
        <v>84</v>
      </c>
      <c r="J54" s="2">
        <v>148526590</v>
      </c>
      <c r="K54" s="2">
        <v>0</v>
      </c>
      <c r="L54" s="2">
        <v>0</v>
      </c>
      <c r="M54" s="2">
        <v>148526590</v>
      </c>
    </row>
    <row r="55" spans="1:20" ht="35.25" thickTop="1" thickBot="1" x14ac:dyDescent="0.3">
      <c r="A55" s="6" t="s">
        <v>50</v>
      </c>
      <c r="B55" s="6" t="s">
        <v>85</v>
      </c>
      <c r="C55" s="6" t="s">
        <v>52</v>
      </c>
      <c r="D55" s="6" t="s">
        <v>79</v>
      </c>
      <c r="E55" s="6"/>
      <c r="F55" s="6" t="s">
        <v>12</v>
      </c>
      <c r="G55" s="6" t="s">
        <v>41</v>
      </c>
      <c r="H55" s="6" t="s">
        <v>14</v>
      </c>
      <c r="I55" s="7" t="s">
        <v>86</v>
      </c>
      <c r="J55" s="2">
        <v>500000000</v>
      </c>
      <c r="K55" s="2">
        <v>0</v>
      </c>
      <c r="L55" s="2">
        <v>0</v>
      </c>
      <c r="M55" s="2">
        <v>500000000</v>
      </c>
    </row>
    <row r="56" spans="1:20" ht="35.25" thickTop="1" thickBot="1" x14ac:dyDescent="0.3">
      <c r="A56" s="6" t="s">
        <v>50</v>
      </c>
      <c r="B56" s="6" t="s">
        <v>85</v>
      </c>
      <c r="C56" s="6" t="s">
        <v>52</v>
      </c>
      <c r="D56" s="6" t="s">
        <v>79</v>
      </c>
      <c r="E56" s="6"/>
      <c r="F56" s="6" t="s">
        <v>12</v>
      </c>
      <c r="G56" s="6" t="s">
        <v>61</v>
      </c>
      <c r="H56" s="6" t="s">
        <v>14</v>
      </c>
      <c r="I56" s="7" t="s">
        <v>86</v>
      </c>
      <c r="J56" s="2">
        <v>2500000000</v>
      </c>
      <c r="K56" s="2">
        <v>0</v>
      </c>
      <c r="L56" s="2">
        <v>0</v>
      </c>
      <c r="M56" s="2">
        <v>2500000000</v>
      </c>
    </row>
    <row r="57" spans="1:20" ht="39" customHeight="1" thickTop="1" thickBot="1" x14ac:dyDescent="0.3">
      <c r="A57" s="6" t="s">
        <v>50</v>
      </c>
      <c r="B57" s="6" t="s">
        <v>85</v>
      </c>
      <c r="C57" s="6" t="s">
        <v>52</v>
      </c>
      <c r="D57" s="6" t="s">
        <v>81</v>
      </c>
      <c r="E57" s="6"/>
      <c r="F57" s="6" t="s">
        <v>12</v>
      </c>
      <c r="G57" s="6" t="s">
        <v>41</v>
      </c>
      <c r="H57" s="6" t="s">
        <v>14</v>
      </c>
      <c r="I57" s="7" t="s">
        <v>87</v>
      </c>
      <c r="J57" s="2">
        <v>2000000000</v>
      </c>
      <c r="K57" s="2">
        <v>0</v>
      </c>
      <c r="L57" s="2">
        <v>0</v>
      </c>
      <c r="M57" s="2">
        <v>2000000000</v>
      </c>
    </row>
    <row r="58" spans="1:20" ht="24.75" customHeight="1" thickTop="1" thickBot="1" x14ac:dyDescent="0.3">
      <c r="A58" s="6"/>
      <c r="B58" s="6"/>
      <c r="C58" s="6"/>
      <c r="D58" s="6"/>
      <c r="E58" s="6"/>
      <c r="F58" s="6"/>
      <c r="G58" s="6"/>
      <c r="H58" s="6"/>
      <c r="I58" s="7" t="s">
        <v>99</v>
      </c>
      <c r="J58" s="2">
        <f>+J8+J30+J32</f>
        <v>619372526074</v>
      </c>
      <c r="K58" s="2">
        <f t="shared" ref="K58:M58" si="7">+K8+K30+K32</f>
        <v>0</v>
      </c>
      <c r="L58" s="2">
        <f t="shared" si="7"/>
        <v>0</v>
      </c>
      <c r="M58" s="2">
        <f t="shared" si="7"/>
        <v>619372526074</v>
      </c>
    </row>
    <row r="59" spans="1:20" ht="22.5" customHeight="1" thickTop="1" x14ac:dyDescent="0.25">
      <c r="A59" s="16" t="s">
        <v>97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</row>
    <row r="60" spans="1:20" ht="21.75" customHeight="1" x14ac:dyDescent="0.25">
      <c r="A60" s="16" t="s">
        <v>95</v>
      </c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</row>
    <row r="61" spans="1:20" ht="17.25" customHeight="1" x14ac:dyDescent="0.25">
      <c r="A61" s="16" t="s">
        <v>96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</row>
    <row r="62" spans="1:20" ht="35.1" customHeight="1" x14ac:dyDescent="0.25"/>
    <row r="63" spans="1:20" ht="35.1" customHeight="1" x14ac:dyDescent="0.25"/>
    <row r="64" spans="1:20" ht="35.1" customHeight="1" x14ac:dyDescent="0.25"/>
    <row r="65" ht="35.1" customHeight="1" x14ac:dyDescent="0.25"/>
    <row r="66" ht="35.1" customHeight="1" x14ac:dyDescent="0.25"/>
    <row r="67" ht="35.1" customHeight="1" x14ac:dyDescent="0.25"/>
    <row r="68" ht="35.1" customHeight="1" x14ac:dyDescent="0.25"/>
    <row r="69" ht="35.1" customHeight="1" x14ac:dyDescent="0.25"/>
    <row r="70" ht="35.1" customHeight="1" x14ac:dyDescent="0.25"/>
    <row r="71" ht="35.1" customHeight="1" x14ac:dyDescent="0.25"/>
    <row r="72" ht="35.1" customHeight="1" x14ac:dyDescent="0.25"/>
    <row r="73" ht="35.1" customHeight="1" x14ac:dyDescent="0.25"/>
    <row r="74" ht="35.1" customHeight="1" x14ac:dyDescent="0.25"/>
    <row r="75" ht="35.1" customHeight="1" x14ac:dyDescent="0.25"/>
  </sheetData>
  <mergeCells count="4">
    <mergeCell ref="A3:M3"/>
    <mergeCell ref="A4:M4"/>
    <mergeCell ref="A5:M5"/>
    <mergeCell ref="L6:M6"/>
  </mergeCells>
  <printOptions horizontalCentered="1"/>
  <pageMargins left="0.19685039370078741" right="0" top="0.78740157480314965" bottom="0.78740157480314965" header="0.78740157480314965" footer="0.78740157480314965"/>
  <pageSetup scale="6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GESTION GENERAL </vt:lpstr>
      <vt:lpstr>'GESTION GENERAL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2022-02-03T16:05:03Z</cp:lastPrinted>
  <dcterms:created xsi:type="dcterms:W3CDTF">2022-02-01T13:05:16Z</dcterms:created>
  <dcterms:modified xsi:type="dcterms:W3CDTF">2022-02-03T16:22:05Z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