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DICIEMBRE 31 DE 2022 PRESPTO -CIERRE DEFINITIVO GENENERO232023\PDF-PAGINA WEB\"/>
    </mc:Choice>
  </mc:AlternateContent>
  <bookViews>
    <workbookView xWindow="240" yWindow="120" windowWidth="18060" windowHeight="7050"/>
  </bookViews>
  <sheets>
    <sheet name="DIRECCION DE COMERCIO EXT " sheetId="1" r:id="rId1"/>
  </sheets>
  <definedNames>
    <definedName name="_xlnm.Print_Titles" localSheetId="0">'DIRECCION DE COMERCIO EXT '!$6:$6</definedName>
  </definedNames>
  <calcPr calcId="152511"/>
</workbook>
</file>

<file path=xl/calcChain.xml><?xml version="1.0" encoding="utf-8"?>
<calcChain xmlns="http://schemas.openxmlformats.org/spreadsheetml/2006/main">
  <c r="N21" i="1" l="1"/>
  <c r="M21" i="1"/>
  <c r="L21" i="1"/>
  <c r="K21" i="1"/>
  <c r="J21" i="1"/>
  <c r="N19" i="1"/>
  <c r="M19" i="1"/>
  <c r="L19" i="1"/>
  <c r="K19" i="1"/>
  <c r="J19" i="1"/>
  <c r="N17" i="1"/>
  <c r="M17" i="1"/>
  <c r="L17" i="1"/>
  <c r="K17" i="1"/>
  <c r="J17" i="1"/>
  <c r="N15" i="1"/>
  <c r="M15" i="1"/>
  <c r="L15" i="1"/>
  <c r="K15" i="1"/>
  <c r="J15" i="1"/>
  <c r="N10" i="1"/>
  <c r="M10" i="1"/>
  <c r="L10" i="1"/>
  <c r="K10" i="1"/>
  <c r="J10" i="1"/>
  <c r="O22" i="1"/>
  <c r="O20" i="1"/>
  <c r="O18" i="1"/>
  <c r="O16" i="1"/>
  <c r="O14" i="1"/>
  <c r="O13" i="1"/>
  <c r="O12" i="1"/>
  <c r="O11" i="1"/>
  <c r="M9" i="1" l="1"/>
  <c r="M23" i="1" s="1"/>
  <c r="J9" i="1"/>
  <c r="J23" i="1" s="1"/>
  <c r="L9" i="1"/>
  <c r="L23" i="1" s="1"/>
  <c r="N9" i="1"/>
  <c r="N23" i="1" s="1"/>
  <c r="K9" i="1"/>
  <c r="K23" i="1" s="1"/>
  <c r="O19" i="1"/>
  <c r="O17" i="1"/>
  <c r="O15" i="1"/>
  <c r="O10" i="1"/>
  <c r="O21" i="1"/>
  <c r="O9" i="1" l="1"/>
  <c r="O23" i="1" l="1"/>
</calcChain>
</file>

<file path=xl/sharedStrings.xml><?xml version="1.0" encoding="utf-8"?>
<sst xmlns="http://schemas.openxmlformats.org/spreadsheetml/2006/main" count="114" uniqueCount="53">
  <si>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</si>
  <si>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</si>
  <si>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</si>
  <si>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</si>
  <si>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</si>
  <si>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</si>
  <si>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</si>
  <si>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</si>
  <si>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</si>
  <si>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</si>
  <si>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</si>
  <si>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</si>
  <si>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</si>
  <si>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</si>
  <si>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</si>
  <si>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</si>
  <si>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</si>
  <si>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</si>
  <si>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</si>
  <si>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</si>
  <si>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</si>
  <si>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</si>
  <si>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</si>
  <si>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</si>
  <si>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</si>
  <si>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</si>
  <si>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</si>
  <si>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</si>
  <si>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</si>
  <si>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</si>
  <si>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</si>
  <si>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</si>
  <si>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 xml:space="preserve">ADQUISICION DE BIENES Y SERVICIOS </t>
  </si>
  <si>
    <t>TRANSFERENCIAS CORRIENTES</t>
  </si>
  <si>
    <t>GASTOS POR TRIBUTOS, MULTAS, SANCIONES E INTERESES DE MORA</t>
  </si>
  <si>
    <t xml:space="preserve">GASTOS DE INVERSION </t>
  </si>
  <si>
    <t>GASTOS DE FUNCIONAMIENTO</t>
  </si>
  <si>
    <t>GASTOS DE PERSONAL</t>
  </si>
  <si>
    <t>TOTAL PRESUPUESTO A+C</t>
  </si>
  <si>
    <t>MINISTERIO DE COMERCIO INDUSTRIA Y TURISMO</t>
  </si>
  <si>
    <t>FECHA GENERADO: ENERO 23 DE 2023</t>
  </si>
  <si>
    <t xml:space="preserve">UNIDAD EJECUTORA 3501-02 DIRECCION GENERAL DE COMERCIO EXTERIOR  </t>
  </si>
  <si>
    <t>PRESUPUESTO APROBADO CON CORTE AL 31 DE DICIEMBRE DE 2022</t>
  </si>
  <si>
    <t>APR. INICIAL ($)</t>
  </si>
  <si>
    <t>APR. ADICIONADA ($)</t>
  </si>
  <si>
    <t>APR. REDUCIDA ($)</t>
  </si>
  <si>
    <t>APR. VIGENTE($)</t>
  </si>
  <si>
    <t>APR BLOQUEADA ($)</t>
  </si>
  <si>
    <t>APROPIACION VIGENTE DESPUES DE BLOQUEOS ($)</t>
  </si>
  <si>
    <r>
      <rPr>
        <b/>
        <sz val="7"/>
        <rFont val="Arial"/>
        <family val="2"/>
      </rPr>
      <t>Fuente</t>
    </r>
    <r>
      <rPr>
        <sz val="7"/>
        <rFont val="Arial"/>
        <family val="2"/>
      </rPr>
      <t xml:space="preserve"> :Sistema Integrado de Información Financiera SIIF Nación</t>
    </r>
  </si>
  <si>
    <r>
      <rPr>
        <b/>
        <sz val="7"/>
        <rFont val="Arial"/>
        <family val="2"/>
      </rPr>
      <t>Nota 1</t>
    </r>
    <r>
      <rPr>
        <sz val="7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</si>
  <si>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7"/>
        <rFont val="Arial"/>
        <family val="2"/>
      </rPr>
      <t>Nota 2</t>
    </r>
    <r>
      <rPr>
        <sz val="7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</si>
  <si>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r>
      <rPr>
        <b/>
        <sz val="7"/>
        <rFont val="Arial"/>
        <family val="2"/>
      </rPr>
      <t>Nota 3:</t>
    </r>
    <r>
      <rPr>
        <sz val="7"/>
        <rFont val="Arial"/>
        <family val="2"/>
      </rPr>
      <t xml:space="preserve"> Resolución Número 1688 del 15 de Noviembre de 2022. Por la cual se efectúa un traslado en el presupuesto de Funcionamiento de la Sección 3501 Ministerio de Comercio, Industria y Turismo, Unidad Ejecutora 3501-02 Dirección General de Comercio Exterior en la Vigencia Fiscal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</si>
</sst>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11"/>
      <name val="Calibri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rgb="FF000000"/>
      <name val="Arial"/>
      <family val="2"/>
    </font>
    <font>
      <sz val="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0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0" fontId="5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/>
    </xf>
    <xf numFmtId="0" fontId="7" fillId="2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0" fontId="10" fillId="0" borderId="0" xfId="0" applyFont="1" applyFill="1" applyBorder="1"/>
    <xf numFmtId="0" fontId="6" fillId="0" borderId="0" xfId="0" applyFont="1" applyFill="1" applyBorder="1"/>
    <xf numFmtId="0" fontId="3" fillId="3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7" fontId="3" fillId="0" borderId="1" xfId="0" applyNumberFormat="1" applyFont="1" applyFill="1" applyBorder="1" applyAlignment="1">
      <alignment horizontal="right" vertical="center" wrapText="1" readingOrder="1"/>
    </xf>
    <xf numFmtId="0" fontId="10" fillId="0" borderId="0" xfId="0" applyFont="1" applyFill="1" applyBorder="1" applyAlignment="1">
      <alignment horizontal="right"/>
    </xf>
    <xf numFmtId="0" fontId="11" fillId="0" borderId="0" xfId="0" applyFont="1" applyFill="1" applyBorder="1"/>
    <xf numFmtId="4" fontId="11" fillId="0" borderId="0" xfId="0" applyNumberFormat="1" applyFont="1" applyFill="1" applyBorder="1"/>
    <xf numFmtId="4" fontId="13" fillId="0" borderId="0" xfId="0" applyNumberFormat="1" applyFont="1" applyFill="1" applyBorder="1" applyAlignment="1">
      <alignment horizontal="right" vertical="center" wrapText="1" readingOrder="1"/>
    </xf>
    <xf numFmtId="10" fontId="11" fillId="0" borderId="0" xfId="0" applyNumberFormat="1" applyFont="1" applyFill="1" applyBorder="1"/>
    <xf numFmtId="10" fontId="11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/>
    <xf numFmtId="0" fontId="8" fillId="0" borderId="0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7</xdr:col>
      <xdr:colOff>165100</xdr:colOff>
      <xdr:row>2</xdr:row>
      <xdr:rowOff>79375</xdr:rowOff>
    </xdr:to>
    <xdr:pic>
      <xdr:nvPicPr>
        <xdr:cNvPr id="2" name="Imagen 1" descr="cid:image003.jpg@01D9191D.0AD5096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657475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101"/>
  <sheetViews>
    <sheetView showGridLines="0" tabSelected="1" workbookViewId="0">
      <selection activeCell="V24" sqref="V24"/>
    </sheetView>
  </sheetViews>
  <sheetFormatPr baseColWidth="10" defaultRowHeight="15"/>
  <cols>
    <col min="1" max="1" width="5.7109375" customWidth="1"/>
    <col min="2" max="2" width="4.42578125" customWidth="1"/>
    <col min="3" max="4" width="5.42578125" customWidth="1"/>
    <col min="5" max="5" width="4.5703125" customWidth="1"/>
    <col min="6" max="6" width="6.5703125" customWidth="1"/>
    <col min="7" max="7" width="5.140625" customWidth="1"/>
    <col min="8" max="8" width="4.28515625" customWidth="1"/>
    <col min="9" max="9" width="26.28515625" customWidth="1"/>
    <col min="10" max="10" width="16.42578125" customWidth="1"/>
    <col min="11" max="11" width="17.140625" customWidth="1"/>
    <col min="12" max="12" width="15.7109375" customWidth="1"/>
    <col min="13" max="13" width="15.28515625" customWidth="1"/>
    <col min="14" max="14" width="16.5703125" customWidth="1"/>
    <col min="15" max="15" width="15.85546875" customWidth="1"/>
  </cols>
  <sheetData>
    <row r="4" spans="1:19" ht="15.75">
      <c r="A4" s="26" t="s">
        <v>39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9" ht="16.5" customHeight="1">
      <c r="A5" s="26" t="s">
        <v>42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9" ht="15.95" customHeight="1">
      <c r="A6" s="26" t="s">
        <v>41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4"/>
      <c r="Q6" s="4"/>
    </row>
    <row r="7" spans="1:19" ht="14.1" customHeight="1" thickBot="1">
      <c r="A7" s="1" t="s">
        <v>0</v>
      </c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1" t="s">
        <v>0</v>
      </c>
      <c r="H7" s="1" t="s">
        <v>0</v>
      </c>
      <c r="I7" s="1" t="s">
        <v>0</v>
      </c>
      <c r="J7" s="1" t="s">
        <v>0</v>
      </c>
      <c r="K7" s="1" t="s">
        <v>0</v>
      </c>
      <c r="L7" s="1" t="s">
        <v>0</v>
      </c>
      <c r="M7" s="28" t="s">
        <v>40</v>
      </c>
      <c r="N7" s="29"/>
      <c r="O7" s="29"/>
      <c r="P7" s="4"/>
      <c r="Q7" s="4"/>
    </row>
    <row r="8" spans="1:19" ht="35.1" customHeight="1" thickTop="1" thickBot="1">
      <c r="A8" s="5" t="s">
        <v>1</v>
      </c>
      <c r="B8" s="5" t="s">
        <v>2</v>
      </c>
      <c r="C8" s="5" t="s">
        <v>3</v>
      </c>
      <c r="D8" s="5" t="s">
        <v>4</v>
      </c>
      <c r="E8" s="5" t="s">
        <v>5</v>
      </c>
      <c r="F8" s="5" t="s">
        <v>6</v>
      </c>
      <c r="G8" s="5" t="s">
        <v>7</v>
      </c>
      <c r="H8" s="5" t="s">
        <v>8</v>
      </c>
      <c r="I8" s="5" t="s">
        <v>9</v>
      </c>
      <c r="J8" s="5" t="s">
        <v>43</v>
      </c>
      <c r="K8" s="5" t="s">
        <v>44</v>
      </c>
      <c r="L8" s="5" t="s">
        <v>45</v>
      </c>
      <c r="M8" s="5" t="s">
        <v>46</v>
      </c>
      <c r="N8" s="5" t="s">
        <v>47</v>
      </c>
      <c r="O8" s="5" t="s">
        <v>48</v>
      </c>
      <c r="P8" s="4"/>
      <c r="Q8" s="4"/>
    </row>
    <row r="9" spans="1:19" ht="35.1" customHeight="1" thickTop="1" thickBot="1">
      <c r="A9" s="15" t="s">
        <v>10</v>
      </c>
      <c r="B9" s="15"/>
      <c r="C9" s="15"/>
      <c r="D9" s="15"/>
      <c r="E9" s="15"/>
      <c r="F9" s="15"/>
      <c r="G9" s="15"/>
      <c r="H9" s="15"/>
      <c r="I9" s="16" t="s">
        <v>36</v>
      </c>
      <c r="J9" s="17">
        <f>+J10+J15+J17+J19</f>
        <v>16092762000</v>
      </c>
      <c r="K9" s="17">
        <f t="shared" ref="K9:O9" si="0">+K10+K15+K17+K19</f>
        <v>378900000</v>
      </c>
      <c r="L9" s="17">
        <f t="shared" si="0"/>
        <v>378900000</v>
      </c>
      <c r="M9" s="17">
        <f t="shared" si="0"/>
        <v>16092762000</v>
      </c>
      <c r="N9" s="17">
        <f t="shared" si="0"/>
        <v>241377000</v>
      </c>
      <c r="O9" s="17">
        <f t="shared" si="0"/>
        <v>15851385000</v>
      </c>
      <c r="P9" s="4"/>
      <c r="Q9" s="4"/>
    </row>
    <row r="10" spans="1:19" ht="35.1" customHeight="1" thickTop="1" thickBot="1">
      <c r="A10" s="9" t="s">
        <v>10</v>
      </c>
      <c r="B10" s="9" t="s">
        <v>11</v>
      </c>
      <c r="C10" s="9"/>
      <c r="D10" s="9"/>
      <c r="E10" s="9"/>
      <c r="F10" s="9"/>
      <c r="G10" s="9"/>
      <c r="H10" s="9"/>
      <c r="I10" s="10" t="s">
        <v>37</v>
      </c>
      <c r="J10" s="11">
        <f>SUM(J11:J14)</f>
        <v>14111871000</v>
      </c>
      <c r="K10" s="11">
        <f t="shared" ref="K10:O10" si="1">SUM(K11:K14)</f>
        <v>368900000</v>
      </c>
      <c r="L10" s="11">
        <f t="shared" si="1"/>
        <v>378900000</v>
      </c>
      <c r="M10" s="11">
        <f t="shared" si="1"/>
        <v>14101871000</v>
      </c>
      <c r="N10" s="11">
        <f t="shared" si="1"/>
        <v>241377000</v>
      </c>
      <c r="O10" s="11">
        <f t="shared" si="1"/>
        <v>13860494000</v>
      </c>
      <c r="P10" s="4"/>
      <c r="Q10" s="4"/>
    </row>
    <row r="11" spans="1:19" ht="35.1" customHeight="1" thickTop="1" thickBot="1">
      <c r="A11" s="6" t="s">
        <v>10</v>
      </c>
      <c r="B11" s="6" t="s">
        <v>11</v>
      </c>
      <c r="C11" s="6" t="s">
        <v>11</v>
      </c>
      <c r="D11" s="6" t="s">
        <v>11</v>
      </c>
      <c r="E11" s="6"/>
      <c r="F11" s="6" t="s">
        <v>12</v>
      </c>
      <c r="G11" s="6" t="s">
        <v>29</v>
      </c>
      <c r="H11" s="6" t="s">
        <v>24</v>
      </c>
      <c r="I11" s="7" t="s">
        <v>13</v>
      </c>
      <c r="J11" s="8">
        <v>9012194000</v>
      </c>
      <c r="K11" s="8">
        <v>90000000</v>
      </c>
      <c r="L11" s="8">
        <v>0</v>
      </c>
      <c r="M11" s="8">
        <v>9102194000</v>
      </c>
      <c r="N11" s="8">
        <v>0</v>
      </c>
      <c r="O11" s="18">
        <f t="shared" ref="O11:O22" si="2">+M11-N11</f>
        <v>9102194000</v>
      </c>
      <c r="P11" s="19"/>
      <c r="Q11" s="19"/>
      <c r="R11" s="12"/>
      <c r="S11" s="12"/>
    </row>
    <row r="12" spans="1:19" ht="35.1" customHeight="1" thickTop="1" thickBot="1">
      <c r="A12" s="6" t="s">
        <v>10</v>
      </c>
      <c r="B12" s="6" t="s">
        <v>11</v>
      </c>
      <c r="C12" s="6" t="s">
        <v>11</v>
      </c>
      <c r="D12" s="6" t="s">
        <v>14</v>
      </c>
      <c r="E12" s="6"/>
      <c r="F12" s="6" t="s">
        <v>12</v>
      </c>
      <c r="G12" s="6" t="s">
        <v>29</v>
      </c>
      <c r="H12" s="6" t="s">
        <v>24</v>
      </c>
      <c r="I12" s="7" t="s">
        <v>15</v>
      </c>
      <c r="J12" s="8">
        <v>3278742000</v>
      </c>
      <c r="K12" s="8">
        <v>178700000</v>
      </c>
      <c r="L12" s="8">
        <v>0</v>
      </c>
      <c r="M12" s="8">
        <v>3457442000</v>
      </c>
      <c r="N12" s="8">
        <v>0</v>
      </c>
      <c r="O12" s="18">
        <f t="shared" si="2"/>
        <v>3457442000</v>
      </c>
      <c r="P12" s="19"/>
      <c r="Q12" s="19"/>
      <c r="R12" s="12"/>
      <c r="S12" s="12"/>
    </row>
    <row r="13" spans="1:19" ht="35.1" customHeight="1" thickTop="1" thickBot="1">
      <c r="A13" s="6" t="s">
        <v>10</v>
      </c>
      <c r="B13" s="6" t="s">
        <v>11</v>
      </c>
      <c r="C13" s="6" t="s">
        <v>11</v>
      </c>
      <c r="D13" s="6" t="s">
        <v>16</v>
      </c>
      <c r="E13" s="6"/>
      <c r="F13" s="6" t="s">
        <v>12</v>
      </c>
      <c r="G13" s="6" t="s">
        <v>29</v>
      </c>
      <c r="H13" s="6" t="s">
        <v>24</v>
      </c>
      <c r="I13" s="7" t="s">
        <v>17</v>
      </c>
      <c r="J13" s="8">
        <v>1200658000</v>
      </c>
      <c r="K13" s="8">
        <v>100200000</v>
      </c>
      <c r="L13" s="8">
        <v>0</v>
      </c>
      <c r="M13" s="8">
        <v>1300858000</v>
      </c>
      <c r="N13" s="8">
        <v>0</v>
      </c>
      <c r="O13" s="18">
        <f t="shared" si="2"/>
        <v>1300858000</v>
      </c>
      <c r="P13" s="19"/>
      <c r="Q13" s="19"/>
      <c r="R13" s="12"/>
      <c r="S13" s="12"/>
    </row>
    <row r="14" spans="1:19" ht="35.1" customHeight="1" thickTop="1" thickBot="1">
      <c r="A14" s="6" t="s">
        <v>10</v>
      </c>
      <c r="B14" s="6" t="s">
        <v>11</v>
      </c>
      <c r="C14" s="6" t="s">
        <v>11</v>
      </c>
      <c r="D14" s="6" t="s">
        <v>19</v>
      </c>
      <c r="E14" s="6"/>
      <c r="F14" s="6" t="s">
        <v>12</v>
      </c>
      <c r="G14" s="6" t="s">
        <v>29</v>
      </c>
      <c r="H14" s="6" t="s">
        <v>24</v>
      </c>
      <c r="I14" s="7" t="s">
        <v>30</v>
      </c>
      <c r="J14" s="8">
        <v>620277000</v>
      </c>
      <c r="K14" s="8">
        <v>0</v>
      </c>
      <c r="L14" s="8">
        <v>378900000</v>
      </c>
      <c r="M14" s="8">
        <v>241377000</v>
      </c>
      <c r="N14" s="8">
        <v>241377000</v>
      </c>
      <c r="O14" s="18">
        <f t="shared" si="2"/>
        <v>0</v>
      </c>
      <c r="P14" s="19"/>
      <c r="Q14" s="19"/>
      <c r="R14" s="12"/>
      <c r="S14" s="12"/>
    </row>
    <row r="15" spans="1:19" ht="35.1" customHeight="1" thickTop="1" thickBot="1">
      <c r="A15" s="9" t="s">
        <v>10</v>
      </c>
      <c r="B15" s="9" t="s">
        <v>14</v>
      </c>
      <c r="C15" s="9"/>
      <c r="D15" s="9"/>
      <c r="E15" s="9"/>
      <c r="F15" s="9"/>
      <c r="G15" s="9"/>
      <c r="H15" s="9"/>
      <c r="I15" s="10" t="s">
        <v>32</v>
      </c>
      <c r="J15" s="11">
        <f>+J16</f>
        <v>1916845000</v>
      </c>
      <c r="K15" s="11">
        <f t="shared" ref="K15:O15" si="3">+K16</f>
        <v>0</v>
      </c>
      <c r="L15" s="11">
        <f t="shared" si="3"/>
        <v>0</v>
      </c>
      <c r="M15" s="11">
        <f t="shared" si="3"/>
        <v>1916845000</v>
      </c>
      <c r="N15" s="11">
        <f t="shared" si="3"/>
        <v>0</v>
      </c>
      <c r="O15" s="11">
        <f t="shared" si="3"/>
        <v>1916845000</v>
      </c>
      <c r="P15" s="4"/>
      <c r="Q15" s="4"/>
    </row>
    <row r="16" spans="1:19" ht="35.1" customHeight="1" thickTop="1" thickBot="1">
      <c r="A16" s="6" t="s">
        <v>10</v>
      </c>
      <c r="B16" s="6" t="s">
        <v>14</v>
      </c>
      <c r="C16" s="6"/>
      <c r="D16" s="6"/>
      <c r="E16" s="6"/>
      <c r="F16" s="6" t="s">
        <v>12</v>
      </c>
      <c r="G16" s="6" t="s">
        <v>29</v>
      </c>
      <c r="H16" s="6" t="s">
        <v>24</v>
      </c>
      <c r="I16" s="7" t="s">
        <v>18</v>
      </c>
      <c r="J16" s="8">
        <v>1916845000</v>
      </c>
      <c r="K16" s="8">
        <v>0</v>
      </c>
      <c r="L16" s="8">
        <v>0</v>
      </c>
      <c r="M16" s="8">
        <v>1916845000</v>
      </c>
      <c r="N16" s="8">
        <v>0</v>
      </c>
      <c r="O16" s="18">
        <f t="shared" si="2"/>
        <v>1916845000</v>
      </c>
      <c r="P16" s="4"/>
      <c r="Q16" s="4"/>
    </row>
    <row r="17" spans="1:17" ht="35.1" customHeight="1" thickTop="1" thickBot="1">
      <c r="A17" s="14" t="s">
        <v>10</v>
      </c>
      <c r="B17" s="14" t="s">
        <v>16</v>
      </c>
      <c r="C17" s="9"/>
      <c r="D17" s="9"/>
      <c r="E17" s="9"/>
      <c r="F17" s="9"/>
      <c r="G17" s="9"/>
      <c r="H17" s="9"/>
      <c r="I17" s="10" t="s">
        <v>33</v>
      </c>
      <c r="J17" s="11">
        <f>+J18</f>
        <v>60000000</v>
      </c>
      <c r="K17" s="11">
        <f t="shared" ref="K17:O17" si="4">+K18</f>
        <v>10000000</v>
      </c>
      <c r="L17" s="11">
        <f t="shared" si="4"/>
        <v>0</v>
      </c>
      <c r="M17" s="11">
        <f t="shared" si="4"/>
        <v>70000000</v>
      </c>
      <c r="N17" s="11">
        <f t="shared" si="4"/>
        <v>0</v>
      </c>
      <c r="O17" s="11">
        <f t="shared" si="4"/>
        <v>70000000</v>
      </c>
      <c r="P17" s="4"/>
      <c r="Q17" s="4"/>
    </row>
    <row r="18" spans="1:17" ht="35.1" customHeight="1" thickTop="1" thickBot="1">
      <c r="A18" s="6" t="s">
        <v>10</v>
      </c>
      <c r="B18" s="6" t="s">
        <v>16</v>
      </c>
      <c r="C18" s="6" t="s">
        <v>19</v>
      </c>
      <c r="D18" s="6" t="s">
        <v>14</v>
      </c>
      <c r="E18" s="6" t="s">
        <v>20</v>
      </c>
      <c r="F18" s="6" t="s">
        <v>12</v>
      </c>
      <c r="G18" s="6" t="s">
        <v>29</v>
      </c>
      <c r="H18" s="6" t="s">
        <v>24</v>
      </c>
      <c r="I18" s="7" t="s">
        <v>21</v>
      </c>
      <c r="J18" s="8">
        <v>60000000</v>
      </c>
      <c r="K18" s="8">
        <v>10000000</v>
      </c>
      <c r="L18" s="8">
        <v>0</v>
      </c>
      <c r="M18" s="8">
        <v>70000000</v>
      </c>
      <c r="N18" s="8">
        <v>0</v>
      </c>
      <c r="O18" s="18">
        <f t="shared" si="2"/>
        <v>70000000</v>
      </c>
      <c r="P18" s="4"/>
      <c r="Q18" s="4"/>
    </row>
    <row r="19" spans="1:17" ht="35.1" customHeight="1" thickTop="1" thickBot="1">
      <c r="A19" s="9" t="s">
        <v>10</v>
      </c>
      <c r="B19" s="9" t="s">
        <v>22</v>
      </c>
      <c r="C19" s="9"/>
      <c r="D19" s="9"/>
      <c r="E19" s="9"/>
      <c r="F19" s="9"/>
      <c r="G19" s="9"/>
      <c r="H19" s="9"/>
      <c r="I19" s="10" t="s">
        <v>34</v>
      </c>
      <c r="J19" s="11">
        <f>+J20</f>
        <v>4046000</v>
      </c>
      <c r="K19" s="11">
        <f t="shared" ref="K19:O19" si="5">+K20</f>
        <v>0</v>
      </c>
      <c r="L19" s="11">
        <f t="shared" si="5"/>
        <v>0</v>
      </c>
      <c r="M19" s="11">
        <f t="shared" si="5"/>
        <v>4046000</v>
      </c>
      <c r="N19" s="11">
        <f t="shared" si="5"/>
        <v>0</v>
      </c>
      <c r="O19" s="11">
        <f t="shared" si="5"/>
        <v>4046000</v>
      </c>
      <c r="P19" s="4"/>
      <c r="Q19" s="4"/>
    </row>
    <row r="20" spans="1:17" ht="45.75" customHeight="1" thickTop="1" thickBot="1">
      <c r="A20" s="6" t="s">
        <v>10</v>
      </c>
      <c r="B20" s="6" t="s">
        <v>22</v>
      </c>
      <c r="C20" s="6" t="s">
        <v>11</v>
      </c>
      <c r="D20" s="6"/>
      <c r="E20" s="6"/>
      <c r="F20" s="6" t="s">
        <v>12</v>
      </c>
      <c r="G20" s="6" t="s">
        <v>29</v>
      </c>
      <c r="H20" s="6" t="s">
        <v>24</v>
      </c>
      <c r="I20" s="7" t="s">
        <v>23</v>
      </c>
      <c r="J20" s="8">
        <v>4046000</v>
      </c>
      <c r="K20" s="8">
        <v>0</v>
      </c>
      <c r="L20" s="8">
        <v>0</v>
      </c>
      <c r="M20" s="8">
        <v>4046000</v>
      </c>
      <c r="N20" s="8">
        <v>0</v>
      </c>
      <c r="O20" s="18">
        <f t="shared" si="2"/>
        <v>4046000</v>
      </c>
      <c r="P20" s="4"/>
      <c r="Q20" s="4"/>
    </row>
    <row r="21" spans="1:17" ht="35.1" customHeight="1" thickTop="1" thickBot="1">
      <c r="A21" s="9" t="s">
        <v>25</v>
      </c>
      <c r="B21" s="9"/>
      <c r="C21" s="9"/>
      <c r="D21" s="9"/>
      <c r="E21" s="9"/>
      <c r="F21" s="9"/>
      <c r="G21" s="9"/>
      <c r="H21" s="9"/>
      <c r="I21" s="10" t="s">
        <v>35</v>
      </c>
      <c r="J21" s="11">
        <f>+J22</f>
        <v>9778779830</v>
      </c>
      <c r="K21" s="11">
        <f t="shared" ref="K21:O21" si="6">+K22</f>
        <v>0</v>
      </c>
      <c r="L21" s="11">
        <f t="shared" si="6"/>
        <v>0</v>
      </c>
      <c r="M21" s="11">
        <f t="shared" si="6"/>
        <v>9778779830</v>
      </c>
      <c r="N21" s="11">
        <f t="shared" si="6"/>
        <v>0</v>
      </c>
      <c r="O21" s="11">
        <f t="shared" si="6"/>
        <v>9778779830</v>
      </c>
      <c r="P21" s="4"/>
      <c r="Q21" s="4"/>
    </row>
    <row r="22" spans="1:17" ht="60" customHeight="1" thickTop="1" thickBot="1">
      <c r="A22" s="6" t="s">
        <v>25</v>
      </c>
      <c r="B22" s="6" t="s">
        <v>26</v>
      </c>
      <c r="C22" s="6" t="s">
        <v>27</v>
      </c>
      <c r="D22" s="6" t="s">
        <v>28</v>
      </c>
      <c r="E22" s="6"/>
      <c r="F22" s="6" t="s">
        <v>12</v>
      </c>
      <c r="G22" s="6" t="s">
        <v>29</v>
      </c>
      <c r="H22" s="6" t="s">
        <v>24</v>
      </c>
      <c r="I22" s="7" t="s">
        <v>31</v>
      </c>
      <c r="J22" s="8">
        <v>9778779830</v>
      </c>
      <c r="K22" s="8">
        <v>0</v>
      </c>
      <c r="L22" s="8">
        <v>0</v>
      </c>
      <c r="M22" s="8">
        <v>9778779830</v>
      </c>
      <c r="N22" s="8">
        <v>0</v>
      </c>
      <c r="O22" s="18">
        <f t="shared" si="2"/>
        <v>9778779830</v>
      </c>
      <c r="P22" s="12"/>
    </row>
    <row r="23" spans="1:17" ht="27.75" customHeight="1" thickTop="1" thickBot="1">
      <c r="A23" s="9"/>
      <c r="B23" s="9"/>
      <c r="C23" s="9"/>
      <c r="D23" s="9"/>
      <c r="E23" s="9"/>
      <c r="F23" s="9"/>
      <c r="G23" s="9"/>
      <c r="H23" s="9"/>
      <c r="I23" s="10" t="s">
        <v>38</v>
      </c>
      <c r="J23" s="11">
        <f>+J9+J21</f>
        <v>25871541830</v>
      </c>
      <c r="K23" s="11">
        <f t="shared" ref="K23:O23" si="7">+K9+K21</f>
        <v>378900000</v>
      </c>
      <c r="L23" s="11">
        <f t="shared" si="7"/>
        <v>378900000</v>
      </c>
      <c r="M23" s="11">
        <f t="shared" si="7"/>
        <v>25871541830</v>
      </c>
      <c r="N23" s="11">
        <f t="shared" si="7"/>
        <v>241377000</v>
      </c>
      <c r="O23" s="11">
        <f t="shared" si="7"/>
        <v>25630164830</v>
      </c>
      <c r="P23" s="12"/>
    </row>
    <row r="24" spans="1:17" ht="15.75" thickTop="1">
      <c r="A24" s="20" t="s">
        <v>49</v>
      </c>
      <c r="B24" s="21"/>
      <c r="C24" s="21"/>
      <c r="D24" s="21"/>
      <c r="E24" s="22"/>
      <c r="F24" s="20"/>
      <c r="G24" s="20"/>
      <c r="H24" s="20"/>
      <c r="I24" s="23"/>
      <c r="J24" s="20"/>
      <c r="K24" s="24"/>
      <c r="L24" s="25"/>
      <c r="M24" s="25"/>
      <c r="N24" s="25"/>
      <c r="O24" s="25"/>
      <c r="P24" s="12"/>
    </row>
    <row r="25" spans="1:17">
      <c r="A25" s="20" t="s">
        <v>50</v>
      </c>
      <c r="B25" s="20"/>
      <c r="C25" s="20"/>
      <c r="D25" s="20"/>
      <c r="E25" s="20"/>
      <c r="F25" s="20"/>
      <c r="G25" s="20"/>
      <c r="H25" s="20"/>
      <c r="I25" s="23"/>
      <c r="J25" s="20"/>
      <c r="K25" s="24"/>
      <c r="L25" s="25"/>
      <c r="M25" s="25"/>
      <c r="N25" s="25"/>
      <c r="O25" s="25"/>
      <c r="P25" s="12"/>
    </row>
    <row r="26" spans="1:17">
      <c r="A26" s="20" t="s">
        <v>51</v>
      </c>
      <c r="B26" s="20"/>
      <c r="C26" s="20"/>
      <c r="D26" s="20"/>
      <c r="E26" s="20"/>
      <c r="F26" s="20"/>
      <c r="G26" s="20"/>
      <c r="H26" s="20"/>
      <c r="I26" s="23"/>
      <c r="J26" s="20"/>
      <c r="K26" s="24"/>
      <c r="L26" s="25"/>
      <c r="M26" s="25"/>
      <c r="N26" s="25"/>
      <c r="O26" s="25"/>
      <c r="P26" s="12"/>
    </row>
    <row r="27" spans="1:17">
      <c r="A27" s="20" t="s">
        <v>52</v>
      </c>
      <c r="B27" s="20"/>
      <c r="C27" s="20"/>
      <c r="D27" s="20"/>
      <c r="E27" s="20"/>
      <c r="F27" s="20"/>
      <c r="G27" s="20"/>
      <c r="H27" s="20"/>
      <c r="I27" s="20"/>
      <c r="J27" s="20"/>
      <c r="K27" s="24"/>
      <c r="L27" s="25"/>
      <c r="M27" s="25"/>
      <c r="N27" s="25"/>
      <c r="O27" s="25"/>
      <c r="P27" s="12"/>
    </row>
    <row r="28" spans="1:17" ht="24.9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3"/>
      <c r="L28" s="12"/>
      <c r="M28" s="12"/>
      <c r="N28" s="12"/>
      <c r="O28" s="12"/>
      <c r="P28" s="12"/>
    </row>
    <row r="29" spans="1:17" ht="24.9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3"/>
      <c r="L29" s="12"/>
      <c r="M29" s="12"/>
      <c r="N29" s="12"/>
      <c r="O29" s="12"/>
      <c r="P29" s="12"/>
    </row>
    <row r="30" spans="1:17" ht="24.9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3"/>
      <c r="L30" s="12"/>
      <c r="M30" s="12"/>
      <c r="N30" s="12"/>
      <c r="O30" s="12"/>
      <c r="P30" s="12"/>
    </row>
    <row r="31" spans="1:17" ht="24.9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3"/>
      <c r="L31" s="12"/>
      <c r="M31" s="12"/>
      <c r="N31" s="12"/>
      <c r="O31" s="12"/>
      <c r="P31" s="12"/>
    </row>
    <row r="32" spans="1:17" ht="24.95" customHeight="1">
      <c r="A32" s="13"/>
      <c r="B32" s="2"/>
      <c r="C32" s="2"/>
      <c r="D32" s="2"/>
      <c r="E32" s="2"/>
      <c r="F32" s="2"/>
      <c r="G32" s="2"/>
      <c r="H32" s="2"/>
      <c r="I32" s="2"/>
      <c r="J32" s="2"/>
      <c r="K32" s="12"/>
      <c r="L32" s="12"/>
      <c r="M32" s="12"/>
      <c r="N32" s="12"/>
      <c r="O32" s="12"/>
      <c r="P32" s="12"/>
    </row>
    <row r="33" spans="1:16" ht="24.95" customHeight="1">
      <c r="A33" s="13"/>
      <c r="B33" s="2"/>
      <c r="C33" s="2"/>
      <c r="D33" s="2"/>
      <c r="E33" s="2"/>
      <c r="F33" s="2"/>
      <c r="G33" s="2"/>
      <c r="H33" s="2"/>
      <c r="I33" s="2"/>
      <c r="J33" s="2"/>
      <c r="K33" s="12"/>
      <c r="L33" s="12"/>
      <c r="M33" s="12"/>
      <c r="N33" s="12"/>
      <c r="O33" s="12"/>
      <c r="P33" s="12"/>
    </row>
    <row r="34" spans="1:16">
      <c r="A34" s="13"/>
      <c r="B34" s="2"/>
      <c r="C34" s="2"/>
      <c r="D34" s="2"/>
      <c r="E34" s="2"/>
      <c r="F34" s="2"/>
      <c r="G34" s="2"/>
      <c r="H34" s="2"/>
      <c r="I34" s="2"/>
      <c r="J34" s="2"/>
      <c r="K34" s="12"/>
      <c r="L34" s="12"/>
      <c r="M34" s="12"/>
      <c r="N34" s="12"/>
      <c r="O34" s="12"/>
      <c r="P34" s="12"/>
    </row>
    <row r="35" spans="1:16">
      <c r="A35" s="13"/>
      <c r="B35" s="2"/>
      <c r="C35" s="2"/>
      <c r="D35" s="2"/>
      <c r="E35" s="2"/>
      <c r="F35" s="2"/>
      <c r="G35" s="2"/>
      <c r="H35" s="2"/>
      <c r="I35" s="2"/>
      <c r="J35" s="2"/>
      <c r="K35" s="12"/>
      <c r="L35" s="12"/>
      <c r="M35" s="12"/>
      <c r="N35" s="12"/>
      <c r="O35" s="12"/>
      <c r="P35" s="12"/>
    </row>
    <row r="36" spans="1:16">
      <c r="A36" s="13"/>
      <c r="B36" s="2"/>
      <c r="C36" s="2"/>
      <c r="D36" s="2"/>
      <c r="E36" s="2"/>
      <c r="F36" s="2"/>
      <c r="G36" s="2"/>
      <c r="H36" s="2"/>
      <c r="I36" s="2"/>
      <c r="J36" s="2"/>
      <c r="K36" s="12"/>
      <c r="L36" s="12"/>
      <c r="M36" s="12"/>
      <c r="N36" s="12"/>
      <c r="O36" s="12"/>
      <c r="P36" s="12"/>
    </row>
    <row r="37" spans="1:16">
      <c r="A37" s="13"/>
      <c r="B37" s="2"/>
      <c r="C37" s="2"/>
      <c r="D37" s="2"/>
      <c r="E37" s="2"/>
      <c r="F37" s="2"/>
      <c r="G37" s="2"/>
      <c r="H37" s="2"/>
      <c r="I37" s="2"/>
      <c r="J37" s="2"/>
      <c r="K37" s="12"/>
      <c r="L37" s="12"/>
      <c r="M37" s="12"/>
      <c r="N37" s="12"/>
      <c r="O37" s="12"/>
    </row>
    <row r="38" spans="1:16">
      <c r="A38" s="13"/>
      <c r="B38" s="2"/>
      <c r="C38" s="2"/>
      <c r="D38" s="2"/>
      <c r="E38" s="2"/>
      <c r="F38" s="2"/>
      <c r="G38" s="2"/>
      <c r="H38" s="2"/>
      <c r="I38" s="2"/>
      <c r="J38" s="2"/>
      <c r="K38" s="12"/>
      <c r="L38" s="12"/>
      <c r="M38" s="12"/>
      <c r="N38" s="12"/>
      <c r="O38" s="1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ht="35.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ht="35.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ht="35.1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ht="35.1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ht="35.1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ht="35.1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ht="35.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35.1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ht="35.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ht="35.1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35.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t="35.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35.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35.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ht="35.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ht="15" customHeight="1"/>
    <row r="88" spans="1:15" ht="15" customHeight="1"/>
    <row r="89" spans="1:15" ht="15" customHeight="1"/>
    <row r="90" spans="1:15" ht="15" customHeight="1"/>
    <row r="91" spans="1:15" ht="15" customHeight="1"/>
    <row r="92" spans="1:15" ht="15" customHeight="1"/>
    <row r="93" spans="1:15" ht="15" customHeight="1"/>
    <row r="94" spans="1:15" ht="15" customHeight="1"/>
    <row r="95" spans="1:15" ht="15" customHeight="1"/>
    <row r="96" spans="1:15" ht="15" customHeight="1"/>
    <row r="97" ht="15" customHeight="1"/>
    <row r="98" ht="15" customHeight="1"/>
    <row r="99" ht="15" customHeight="1"/>
    <row r="100" ht="15" customHeight="1"/>
    <row r="101" ht="15" customHeight="1"/>
  </sheetData>
  <mergeCells count="4">
    <mergeCell ref="A4:O4"/>
    <mergeCell ref="A5:O5"/>
    <mergeCell ref="A6:O6"/>
    <mergeCell ref="M7:O7"/>
  </mergeCells>
  <printOptions horizontalCentered="1"/>
  <pageMargins left="0.59055118110236227" right="0" top="0.19685039370078741" bottom="0.39370078740157483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 </vt:lpstr>
      <vt:lpstr>'DIRECCION DE COMERCIO EXT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2023-01-30T15:56:12Z</cp:lastPrinted>
  <dcterms:created xsi:type="dcterms:W3CDTF">2023-01-23T15:04:47Z</dcterms:created>
  <dcterms:modified xsi:type="dcterms:W3CDTF">2023-01-30T15:56:44Z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