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NOVIEMBRE 30 DE 2022 PRESPTO\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M33" i="1" l="1"/>
  <c r="L33" i="1"/>
  <c r="K33" i="1"/>
  <c r="J33" i="1"/>
  <c r="M31" i="1"/>
  <c r="L31" i="1"/>
  <c r="K31" i="1"/>
  <c r="J31" i="1"/>
  <c r="M28" i="1"/>
  <c r="L28" i="1"/>
  <c r="K28" i="1"/>
  <c r="J28" i="1"/>
  <c r="M14" i="1"/>
  <c r="L14" i="1"/>
  <c r="K14" i="1"/>
  <c r="J14" i="1"/>
  <c r="M12" i="1"/>
  <c r="L12" i="1"/>
  <c r="K12" i="1"/>
  <c r="J12" i="1"/>
  <c r="M8" i="1"/>
  <c r="L8" i="1"/>
  <c r="K8" i="1"/>
  <c r="J8" i="1"/>
  <c r="J7" i="1" l="1"/>
  <c r="J66" i="1" s="1"/>
  <c r="K7" i="1"/>
  <c r="K66" i="1" s="1"/>
  <c r="L7" i="1"/>
  <c r="L66" i="1" s="1"/>
  <c r="M7" i="1"/>
  <c r="M66" i="1" l="1"/>
</calcChain>
</file>

<file path=xl/sharedStrings.xml><?xml version="1.0" encoding="utf-8"?>
<sst xmlns="http://schemas.openxmlformats.org/spreadsheetml/2006/main" count="485" uniqueCount="123">
  <si>
    <t/>
  </si>
  <si>
    <t>TIPO</t>
  </si>
  <si>
    <t>CTA</t>
  </si>
  <si>
    <t>SUB
CTA</t>
  </si>
  <si>
    <t>OBJ</t>
  </si>
  <si>
    <t>ORD</t>
  </si>
  <si>
    <t>FUENTE</t>
  </si>
  <si>
    <t>REC</t>
  </si>
  <si>
    <t>SIT</t>
  </si>
  <si>
    <t>DESCRIPCION</t>
  </si>
  <si>
    <t>APR. INICIAL</t>
  </si>
  <si>
    <t>APR. ADICIONADA</t>
  </si>
  <si>
    <t>APR. REDUCIDA</t>
  </si>
  <si>
    <t>APR. VIGENTE</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</si>
  <si>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</si>
  <si>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</si>
  <si>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</si>
  <si>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</si>
  <si>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</si>
  <si>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</si>
  <si>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</si>
  <si>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</si>
  <si>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</si>
  <si>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</si>
  <si>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</si>
  <si>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</si>
  <si>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</si>
  <si>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</si>
  <si>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</si>
  <si>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</si>
  <si>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</si>
  <si>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</si>
  <si>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</si>
  <si>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</si>
  <si>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</si>
  <si>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</si>
  <si>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</si>
  <si>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</si>
  <si>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</si>
  <si>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</si>
  <si>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</si>
  <si>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</si>
  <si>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</si>
  <si>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</si>
  <si>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</si>
  <si>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</si>
  <si>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</si>
  <si>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</si>
  <si>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</si>
  <si>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</si>
  <si>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</si>
  <si>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</si>
  <si>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</si>
  <si>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</si>
  <si>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</si>
  <si>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</si>
  <si>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</si>
  <si>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</si>
  <si>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</si>
  <si>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</si>
  <si>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</si>
  <si>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</si>
  <si>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</si>
  <si>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</si>
  <si>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</si>
  <si>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</si>
  <si>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</si>
  <si>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</si>
  <si>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</si>
  <si>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</si>
  <si>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</si>
  <si>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</si>
  <si>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</si>
  <si>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</si>
  <si>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</si>
  <si>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</si>
  <si>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</si>
  <si>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</si>
  <si>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</si>
  <si>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</si>
  <si>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</si>
  <si>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</si>
  <si>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</si>
  <si>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</si>
  <si>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</si>
  <si>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</si>
  <si>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</si>
  <si>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</si>
  <si>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</si>
  <si>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</si>
  <si>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</si>
  <si>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</si>
  <si>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</si>
  <si>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</si>
  <si>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</si>
  <si>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</si>
  <si>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</si>
  <si>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</si>
  <si>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</si>
  <si>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</si>
  <si>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</si>
  <si>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SERVICIOS DE LA DEUDA PUBLICA</t>
  </si>
  <si>
    <t xml:space="preserve">GASTOS DE INVERSION </t>
  </si>
  <si>
    <t>TOTAL PRESUPUESTO A+B+C</t>
  </si>
  <si>
    <t>MINISTERIO DE COMERCIO INDUSTRIA Y TURISMO</t>
  </si>
  <si>
    <t>UNIDAD EJECUTORA 350101-000 GESTION GENERAL</t>
  </si>
  <si>
    <t>PRESUPUESTO APROBADO CON CORTE AL 30 DE NOVIEMBRE DE 2022</t>
  </si>
  <si>
    <r>
      <rPr>
        <b/>
        <sz val="7"/>
        <rFont val="Arial"/>
        <family val="2"/>
      </rPr>
      <t>Fuente</t>
    </r>
    <r>
      <rPr>
        <sz val="7"/>
        <rFont val="Arial"/>
        <family val="2"/>
      </rPr>
      <t xml:space="preserve"> :Sistema Integrado de Información Financiera SIIF Nación</t>
    </r>
  </si>
  <si>
    <r>
      <rPr>
        <b/>
        <sz val="6"/>
        <rFont val="Arial"/>
        <family val="2"/>
      </rPr>
      <t>Nota 1</t>
    </r>
    <r>
      <rPr>
        <sz val="6"/>
        <rFont val="Arial"/>
        <family val="2"/>
      </rPr>
      <t>: Ley 2159 del 12 de Noviembre de 2021. Por la cual se decreta el presupuesto de rentas y recursos de capital y ley de apropiaciones para la vigencia fiscal del 1° de Enero al 31 de diciembre de 2022.</t>
    </r>
  </si>
  <si>
    <r>
      <rPr>
        <b/>
        <sz val="6"/>
        <rFont val="Arial"/>
        <family val="2"/>
      </rPr>
      <t>Nota 2</t>
    </r>
    <r>
      <rPr>
        <sz val="6"/>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</si>
  <si>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6"/>
        <rFont val="Arial"/>
        <family val="2"/>
      </rPr>
      <t>Nota 3</t>
    </r>
    <r>
      <rPr>
        <sz val="6"/>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</si>
  <si>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6"/>
        <rFont val="Arial"/>
        <family val="2"/>
      </rPr>
      <t>Nota 4</t>
    </r>
    <r>
      <rPr>
        <sz val="6"/>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</si>
  <si>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6"/>
        <rFont val="Arial"/>
        <family val="2"/>
      </rPr>
      <t>Nota 5</t>
    </r>
    <r>
      <rPr>
        <sz val="6"/>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</si>
  <si>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6"/>
        <rFont val="Arial"/>
        <family val="2"/>
      </rPr>
      <t>Nota 6</t>
    </r>
    <r>
      <rPr>
        <sz val="6"/>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</si>
  <si>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6"/>
        <rFont val="Arial"/>
        <family val="2"/>
      </rPr>
      <t>Nota 7</t>
    </r>
    <r>
      <rPr>
        <sz val="6"/>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</si>
  <si>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6"/>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</si>
  <si>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6"/>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</si>
  <si>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6"/>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</si>
  <si>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6"/>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</si>
  <si>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r>
      <t xml:space="preserve">Nota 12: </t>
    </r>
    <r>
      <rPr>
        <sz val="6"/>
        <rFont val="Arial"/>
        <family val="2"/>
      </rPr>
      <t>Resolución No. 1348 del 6 de septiembre de 2022. Por la cual se efectúa un traslado en el presupuesto de funcionamiento de la sección 3501  Ministerio de Comercio Industria y Turismo, Unidad Ejecutora 3501-01 Gestión Genertal en la vigencia fiscal de 2022. ($ 2.966,025,00)</t>
    </r>
  </si>
  <si>
    <r>
      <t xml:space="preserve">Nota 13: </t>
    </r>
    <r>
      <rPr>
        <sz val="6"/>
        <rFont val="Arial"/>
        <family val="2"/>
      </rPr>
      <t>Resolución No. 4300 del 31 de octubre de 2022. Por la cual se efectúa una distribución en el presupuesto de Gastos de  funcionamiento del Ministerio de Trabajo, para la vigencia fiscal de 2022. ($762.552.000)</t>
    </r>
  </si>
  <si>
    <r>
      <t xml:space="preserve">Nota 14: </t>
    </r>
    <r>
      <rPr>
        <sz val="6"/>
        <rFont val="Arial"/>
        <family val="2"/>
      </rPr>
      <t>Resolución No. 3013  del  17 del Noviembre de 2022. Por la cual se efectúa una distribución en el presupuesto de Gastos de  funcionamiento del Ministerio de Hacienda y CréditoPúblico para la vigencia fiscal de 2022. ($2.932.000.000)</t>
    </r>
  </si>
  <si>
    <t>FECHA DE GENERACION: DICIEMBRE 01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</si>
</sst>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5"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sz val="8"/>
      <color theme="0"/>
      <name val="Arial"/>
      <family val="2"/>
    </font>
    <font>
      <b/>
      <sz val="8"/>
      <color rgb="FF000000"/>
      <name val="Arial"/>
      <family val="2"/>
    </font>
    <font>
      <b/>
      <sz val="12"/>
      <color rgb="FF000000"/>
      <name val="Arial Narrow"/>
      <family val="2"/>
    </font>
    <font>
      <sz val="12"/>
      <name val="Arial Narrow"/>
      <family val="2"/>
    </font>
    <font>
      <sz val="7"/>
      <name val="Arial"/>
      <family val="2"/>
    </font>
    <font>
      <b/>
      <sz val="7"/>
      <name val="Arial"/>
      <family val="2"/>
    </font>
    <font>
      <sz val="7"/>
      <color rgb="FF000000"/>
      <name val="Arial"/>
      <family val="2"/>
    </font>
    <font>
      <sz val="6"/>
      <name val="Arial"/>
      <family val="2"/>
    </font>
    <font>
      <b/>
      <sz val="6"/>
      <name val="Arial"/>
      <family val="2"/>
    </font>
    <font>
      <sz val="6"/>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5">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4" fillId="0" borderId="0" xfId="0" applyFont="1" applyFill="1" applyBorder="1"/>
    <xf numFmtId="0" fontId="3" fillId="0" borderId="1"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right" vertical="center" wrapText="1" readingOrder="1"/>
    </xf>
    <xf numFmtId="0" fontId="3" fillId="0" borderId="1" xfId="0" applyNumberFormat="1" applyFont="1" applyFill="1" applyBorder="1" applyAlignment="1">
      <alignment horizontal="left" vertical="center" wrapText="1" readingOrder="1"/>
    </xf>
    <xf numFmtId="0" fontId="5" fillId="3"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left" vertical="center" wrapText="1" readingOrder="1"/>
    </xf>
    <xf numFmtId="7" fontId="6" fillId="2" borderId="1" xfId="0" applyNumberFormat="1" applyFont="1" applyFill="1" applyBorder="1" applyAlignment="1">
      <alignment horizontal="right" vertical="center" wrapText="1" readingOrder="1"/>
    </xf>
    <xf numFmtId="164" fontId="6" fillId="2" borderId="1" xfId="0" applyNumberFormat="1" applyFont="1" applyFill="1" applyBorder="1" applyAlignment="1">
      <alignment horizontal="right" vertical="center" wrapText="1" readingOrder="1"/>
    </xf>
    <xf numFmtId="0" fontId="9" fillId="0" borderId="0" xfId="0" applyFont="1" applyFill="1" applyBorder="1"/>
    <xf numFmtId="4" fontId="9" fillId="0" borderId="0" xfId="0" applyNumberFormat="1" applyFont="1" applyFill="1" applyBorder="1"/>
    <xf numFmtId="4" fontId="11" fillId="0" borderId="0" xfId="0" applyNumberFormat="1" applyFont="1" applyFill="1" applyBorder="1" applyAlignment="1">
      <alignment horizontal="right" vertical="center" wrapText="1" readingOrder="1"/>
    </xf>
    <xf numFmtId="10" fontId="9" fillId="0" borderId="0" xfId="0" applyNumberFormat="1" applyFont="1"/>
    <xf numFmtId="0" fontId="9" fillId="0" borderId="0" xfId="0" applyFont="1"/>
    <xf numFmtId="0" fontId="12" fillId="0" borderId="0" xfId="0" applyFont="1" applyFill="1" applyBorder="1"/>
    <xf numFmtId="10" fontId="12" fillId="0" borderId="0" xfId="0" applyNumberFormat="1" applyFont="1" applyFill="1" applyBorder="1"/>
    <xf numFmtId="10" fontId="12" fillId="0" borderId="0" xfId="0" applyNumberFormat="1" applyFont="1" applyFill="1" applyBorder="1" applyAlignment="1">
      <alignment horizontal="right" vertical="center" wrapText="1"/>
    </xf>
    <xf numFmtId="0" fontId="14" fillId="0" borderId="0" xfId="0" applyFont="1" applyFill="1" applyBorder="1"/>
    <xf numFmtId="0" fontId="13" fillId="0" borderId="0" xfId="0" applyFont="1" applyFill="1" applyBorder="1"/>
    <xf numFmtId="0" fontId="7" fillId="0" borderId="0" xfId="0" applyNumberFormat="1" applyFont="1" applyFill="1" applyBorder="1" applyAlignment="1">
      <alignment horizontal="left" vertical="center" wrapText="1" readingOrder="1"/>
    </xf>
    <xf numFmtId="0" fontId="8" fillId="0" borderId="0" xfId="0" applyFont="1" applyFill="1" applyBorder="1" applyAlignment="1">
      <alignment horizontal="left" vertical="center" wrapText="1" readingOrder="1"/>
    </xf>
    <xf numFmtId="0" fontId="6"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66675</xdr:colOff>
      <xdr:row>1</xdr:row>
      <xdr:rowOff>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showGridLines="0" tabSelected="1" workbookViewId="0">
      <selection activeCell="P7" sqref="P7"/>
    </sheetView>
  </sheetViews>
  <sheetFormatPr baseColWidth="10" defaultRowHeight="15" x14ac:dyDescent="0.25"/>
  <cols>
    <col min="1" max="5" width="5.42578125" customWidth="1"/>
    <col min="6" max="6" width="6.28515625" customWidth="1"/>
    <col min="7" max="7" width="4.85546875" customWidth="1"/>
    <col min="8" max="8" width="5.5703125" customWidth="1"/>
    <col min="9" max="9" width="31.42578125" customWidth="1"/>
    <col min="10" max="10" width="16.28515625" customWidth="1"/>
    <col min="11" max="11" width="17" customWidth="1"/>
    <col min="12" max="12" width="16.42578125" customWidth="1"/>
    <col min="13" max="13" width="17.140625" customWidth="1"/>
  </cols>
  <sheetData>
    <row r="1" spans="1:13" ht="37.5" customHeight="1" x14ac:dyDescent="0.25"/>
    <row r="2" spans="1:13" ht="18" customHeight="1" x14ac:dyDescent="0.25">
      <c r="A2" s="21" t="s">
        <v>104</v>
      </c>
      <c r="B2" s="22"/>
      <c r="C2" s="22"/>
      <c r="D2" s="22"/>
      <c r="E2" s="22"/>
      <c r="F2" s="22"/>
      <c r="G2" s="22"/>
      <c r="H2" s="22"/>
      <c r="I2" s="22"/>
      <c r="J2" s="22"/>
      <c r="K2" s="22"/>
      <c r="L2" s="22"/>
      <c r="M2" s="22"/>
    </row>
    <row r="3" spans="1:13" ht="15.75" x14ac:dyDescent="0.25">
      <c r="A3" s="21" t="s">
        <v>106</v>
      </c>
      <c r="B3" s="22"/>
      <c r="C3" s="22"/>
      <c r="D3" s="22"/>
      <c r="E3" s="22"/>
      <c r="F3" s="22"/>
      <c r="G3" s="22"/>
      <c r="H3" s="22"/>
      <c r="I3" s="22"/>
      <c r="J3" s="22"/>
      <c r="K3" s="22"/>
      <c r="L3" s="22"/>
      <c r="M3" s="22"/>
    </row>
    <row r="4" spans="1:13" ht="15.75" x14ac:dyDescent="0.25">
      <c r="A4" s="21" t="s">
        <v>105</v>
      </c>
      <c r="B4" s="22"/>
      <c r="C4" s="22"/>
      <c r="D4" s="22"/>
      <c r="E4" s="22"/>
      <c r="F4" s="22"/>
      <c r="G4" s="22"/>
      <c r="H4" s="22"/>
      <c r="I4" s="22"/>
      <c r="J4" s="22"/>
      <c r="K4" s="22"/>
      <c r="L4" s="22"/>
      <c r="M4" s="22"/>
    </row>
    <row r="5" spans="1:13" ht="15.75" thickBot="1" x14ac:dyDescent="0.3">
      <c r="A5" s="1" t="s">
        <v>0</v>
      </c>
      <c r="B5" s="1" t="s">
        <v>0</v>
      </c>
      <c r="C5" s="1" t="s">
        <v>0</v>
      </c>
      <c r="D5" s="1" t="s">
        <v>0</v>
      </c>
      <c r="E5" s="1" t="s">
        <v>0</v>
      </c>
      <c r="F5" s="1" t="s">
        <v>0</v>
      </c>
      <c r="G5" s="1" t="s">
        <v>0</v>
      </c>
      <c r="H5" s="1" t="s">
        <v>0</v>
      </c>
      <c r="I5" s="1" t="s">
        <v>0</v>
      </c>
      <c r="J5" s="1" t="s">
        <v>0</v>
      </c>
      <c r="K5" s="23" t="s">
        <v>122</v>
      </c>
      <c r="L5" s="24"/>
      <c r="M5" s="24"/>
    </row>
    <row r="6" spans="1:13" ht="30" customHeight="1" thickTop="1" thickBot="1" x14ac:dyDescent="0.3">
      <c r="A6" s="6" t="s">
        <v>1</v>
      </c>
      <c r="B6" s="6" t="s">
        <v>2</v>
      </c>
      <c r="C6" s="6" t="s">
        <v>3</v>
      </c>
      <c r="D6" s="6" t="s">
        <v>4</v>
      </c>
      <c r="E6" s="6" t="s">
        <v>5</v>
      </c>
      <c r="F6" s="6" t="s">
        <v>6</v>
      </c>
      <c r="G6" s="6" t="s">
        <v>7</v>
      </c>
      <c r="H6" s="6" t="s">
        <v>8</v>
      </c>
      <c r="I6" s="6" t="s">
        <v>9</v>
      </c>
      <c r="J6" s="6" t="s">
        <v>10</v>
      </c>
      <c r="K6" s="6" t="s">
        <v>11</v>
      </c>
      <c r="L6" s="6" t="s">
        <v>12</v>
      </c>
      <c r="M6" s="6" t="s">
        <v>13</v>
      </c>
    </row>
    <row r="7" spans="1:13" ht="30" customHeight="1" thickTop="1" thickBot="1" x14ac:dyDescent="0.3">
      <c r="A7" s="7" t="s">
        <v>14</v>
      </c>
      <c r="B7" s="7"/>
      <c r="C7" s="7"/>
      <c r="D7" s="7"/>
      <c r="E7" s="7"/>
      <c r="F7" s="7"/>
      <c r="G7" s="7"/>
      <c r="H7" s="7"/>
      <c r="I7" s="8" t="s">
        <v>96</v>
      </c>
      <c r="J7" s="9">
        <f>+J8+J12+J14+J28</f>
        <v>368029637000</v>
      </c>
      <c r="K7" s="9">
        <f t="shared" ref="K7:M7" si="0">+K8+K12+K14+K28</f>
        <v>6605592207</v>
      </c>
      <c r="L7" s="9">
        <f t="shared" si="0"/>
        <v>892049207</v>
      </c>
      <c r="M7" s="9">
        <f t="shared" si="0"/>
        <v>373743180000</v>
      </c>
    </row>
    <row r="8" spans="1:13" ht="30" customHeight="1" thickTop="1" thickBot="1" x14ac:dyDescent="0.3">
      <c r="A8" s="7" t="s">
        <v>14</v>
      </c>
      <c r="B8" s="7" t="s">
        <v>15</v>
      </c>
      <c r="C8" s="7"/>
      <c r="D8" s="7"/>
      <c r="E8" s="7"/>
      <c r="F8" s="7"/>
      <c r="G8" s="7"/>
      <c r="H8" s="7"/>
      <c r="I8" s="8" t="s">
        <v>97</v>
      </c>
      <c r="J8" s="10">
        <f>SUM(J9:J11)</f>
        <v>42357308000</v>
      </c>
      <c r="K8" s="10">
        <f t="shared" ref="K8:M8" si="1">SUM(K9:K11)</f>
        <v>2932000000</v>
      </c>
      <c r="L8" s="10">
        <f t="shared" si="1"/>
        <v>290000000</v>
      </c>
      <c r="M8" s="10">
        <f t="shared" si="1"/>
        <v>44999308000</v>
      </c>
    </row>
    <row r="9" spans="1:13" ht="30" customHeight="1" thickTop="1" thickBot="1" x14ac:dyDescent="0.3">
      <c r="A9" s="3" t="s">
        <v>14</v>
      </c>
      <c r="B9" s="3" t="s">
        <v>15</v>
      </c>
      <c r="C9" s="3" t="s">
        <v>15</v>
      </c>
      <c r="D9" s="3" t="s">
        <v>15</v>
      </c>
      <c r="E9" s="3"/>
      <c r="F9" s="3" t="s">
        <v>16</v>
      </c>
      <c r="G9" s="3" t="s">
        <v>17</v>
      </c>
      <c r="H9" s="3" t="s">
        <v>18</v>
      </c>
      <c r="I9" s="5" t="s">
        <v>19</v>
      </c>
      <c r="J9" s="4">
        <v>24347723000</v>
      </c>
      <c r="K9" s="4">
        <v>229000000</v>
      </c>
      <c r="L9" s="4">
        <v>40000000</v>
      </c>
      <c r="M9" s="4">
        <v>24536723000</v>
      </c>
    </row>
    <row r="10" spans="1:13" ht="44.25" customHeight="1" thickTop="1" thickBot="1" x14ac:dyDescent="0.3">
      <c r="A10" s="3" t="s">
        <v>14</v>
      </c>
      <c r="B10" s="3" t="s">
        <v>15</v>
      </c>
      <c r="C10" s="3" t="s">
        <v>15</v>
      </c>
      <c r="D10" s="3" t="s">
        <v>20</v>
      </c>
      <c r="E10" s="3"/>
      <c r="F10" s="3" t="s">
        <v>16</v>
      </c>
      <c r="G10" s="3" t="s">
        <v>17</v>
      </c>
      <c r="H10" s="3" t="s">
        <v>18</v>
      </c>
      <c r="I10" s="5" t="s">
        <v>21</v>
      </c>
      <c r="J10" s="4">
        <v>8564537000</v>
      </c>
      <c r="K10" s="4">
        <v>456000000</v>
      </c>
      <c r="L10" s="4">
        <v>250000000</v>
      </c>
      <c r="M10" s="4">
        <v>8770537000</v>
      </c>
    </row>
    <row r="11" spans="1:13" ht="38.25" customHeight="1" thickTop="1" thickBot="1" x14ac:dyDescent="0.3">
      <c r="A11" s="3" t="s">
        <v>14</v>
      </c>
      <c r="B11" s="3" t="s">
        <v>15</v>
      </c>
      <c r="C11" s="3" t="s">
        <v>15</v>
      </c>
      <c r="D11" s="3" t="s">
        <v>22</v>
      </c>
      <c r="E11" s="3"/>
      <c r="F11" s="3" t="s">
        <v>16</v>
      </c>
      <c r="G11" s="3" t="s">
        <v>17</v>
      </c>
      <c r="H11" s="3" t="s">
        <v>18</v>
      </c>
      <c r="I11" s="5" t="s">
        <v>23</v>
      </c>
      <c r="J11" s="4">
        <v>9445048000</v>
      </c>
      <c r="K11" s="4">
        <v>2247000000</v>
      </c>
      <c r="L11" s="4">
        <v>0</v>
      </c>
      <c r="M11" s="4">
        <v>11692048000</v>
      </c>
    </row>
    <row r="12" spans="1:13" ht="30" customHeight="1" thickTop="1" thickBot="1" x14ac:dyDescent="0.3">
      <c r="A12" s="7" t="s">
        <v>14</v>
      </c>
      <c r="B12" s="7" t="s">
        <v>20</v>
      </c>
      <c r="C12" s="7"/>
      <c r="D12" s="7"/>
      <c r="E12" s="7"/>
      <c r="F12" s="7"/>
      <c r="G12" s="7"/>
      <c r="H12" s="7"/>
      <c r="I12" s="8" t="s">
        <v>98</v>
      </c>
      <c r="J12" s="10">
        <f>+J13</f>
        <v>19428254000</v>
      </c>
      <c r="K12" s="10">
        <f t="shared" ref="K12:M12" si="2">+K13</f>
        <v>0</v>
      </c>
      <c r="L12" s="10">
        <f t="shared" si="2"/>
        <v>256963182</v>
      </c>
      <c r="M12" s="10">
        <f t="shared" si="2"/>
        <v>19171290818</v>
      </c>
    </row>
    <row r="13" spans="1:13" ht="30" customHeight="1" thickTop="1" thickBot="1" x14ac:dyDescent="0.3">
      <c r="A13" s="3" t="s">
        <v>14</v>
      </c>
      <c r="B13" s="3" t="s">
        <v>20</v>
      </c>
      <c r="C13" s="3"/>
      <c r="D13" s="3"/>
      <c r="E13" s="3"/>
      <c r="F13" s="3" t="s">
        <v>16</v>
      </c>
      <c r="G13" s="3" t="s">
        <v>17</v>
      </c>
      <c r="H13" s="3" t="s">
        <v>18</v>
      </c>
      <c r="I13" s="5" t="s">
        <v>24</v>
      </c>
      <c r="J13" s="4">
        <v>19428254000</v>
      </c>
      <c r="K13" s="4">
        <v>0</v>
      </c>
      <c r="L13" s="4">
        <v>256963182</v>
      </c>
      <c r="M13" s="4">
        <v>19171290818</v>
      </c>
    </row>
    <row r="14" spans="1:13" ht="29.25" customHeight="1" thickTop="1" thickBot="1" x14ac:dyDescent="0.3">
      <c r="A14" s="7" t="s">
        <v>14</v>
      </c>
      <c r="B14" s="7" t="s">
        <v>22</v>
      </c>
      <c r="C14" s="7"/>
      <c r="D14" s="7"/>
      <c r="E14" s="7"/>
      <c r="F14" s="7"/>
      <c r="G14" s="7"/>
      <c r="H14" s="7"/>
      <c r="I14" s="8" t="s">
        <v>99</v>
      </c>
      <c r="J14" s="10">
        <f>SUM(J15:J27)</f>
        <v>291419598000</v>
      </c>
      <c r="K14" s="10">
        <f t="shared" ref="K14:M14" si="3">SUM(K15:K27)</f>
        <v>3673592207</v>
      </c>
      <c r="L14" s="10">
        <f t="shared" si="3"/>
        <v>345086025</v>
      </c>
      <c r="M14" s="10">
        <f t="shared" si="3"/>
        <v>294748104182</v>
      </c>
    </row>
    <row r="15" spans="1:13" ht="57.75" thickTop="1" thickBot="1" x14ac:dyDescent="0.3">
      <c r="A15" s="3" t="s">
        <v>14</v>
      </c>
      <c r="B15" s="3" t="s">
        <v>22</v>
      </c>
      <c r="C15" s="3" t="s">
        <v>15</v>
      </c>
      <c r="D15" s="3" t="s">
        <v>15</v>
      </c>
      <c r="E15" s="3" t="s">
        <v>25</v>
      </c>
      <c r="F15" s="3" t="s">
        <v>16</v>
      </c>
      <c r="G15" s="3" t="s">
        <v>17</v>
      </c>
      <c r="H15" s="3" t="s">
        <v>18</v>
      </c>
      <c r="I15" s="5" t="s">
        <v>26</v>
      </c>
      <c r="J15" s="4">
        <v>150000000000</v>
      </c>
      <c r="K15" s="4">
        <v>0</v>
      </c>
      <c r="L15" s="4">
        <v>0</v>
      </c>
      <c r="M15" s="4">
        <v>150000000000</v>
      </c>
    </row>
    <row r="16" spans="1:13" ht="16.5" thickTop="1" thickBot="1" x14ac:dyDescent="0.3">
      <c r="A16" s="3" t="s">
        <v>14</v>
      </c>
      <c r="B16" s="3" t="s">
        <v>22</v>
      </c>
      <c r="C16" s="3" t="s">
        <v>20</v>
      </c>
      <c r="D16" s="3" t="s">
        <v>20</v>
      </c>
      <c r="E16" s="3"/>
      <c r="F16" s="3" t="s">
        <v>16</v>
      </c>
      <c r="G16" s="3" t="s">
        <v>17</v>
      </c>
      <c r="H16" s="3" t="s">
        <v>18</v>
      </c>
      <c r="I16" s="5" t="s">
        <v>27</v>
      </c>
      <c r="J16" s="4">
        <v>12889378000</v>
      </c>
      <c r="K16" s="4">
        <v>0</v>
      </c>
      <c r="L16" s="4">
        <v>2966025</v>
      </c>
      <c r="M16" s="4">
        <v>12886411975</v>
      </c>
    </row>
    <row r="17" spans="1:13" ht="25.5" customHeight="1" thickTop="1" thickBot="1" x14ac:dyDescent="0.3">
      <c r="A17" s="3" t="s">
        <v>14</v>
      </c>
      <c r="B17" s="3" t="s">
        <v>22</v>
      </c>
      <c r="C17" s="3" t="s">
        <v>22</v>
      </c>
      <c r="D17" s="3" t="s">
        <v>28</v>
      </c>
      <c r="E17" s="3" t="s">
        <v>29</v>
      </c>
      <c r="F17" s="3" t="s">
        <v>16</v>
      </c>
      <c r="G17" s="3" t="s">
        <v>17</v>
      </c>
      <c r="H17" s="3" t="s">
        <v>18</v>
      </c>
      <c r="I17" s="5" t="s">
        <v>30</v>
      </c>
      <c r="J17" s="4">
        <v>64682895000</v>
      </c>
      <c r="K17" s="4">
        <v>0</v>
      </c>
      <c r="L17" s="4">
        <v>0</v>
      </c>
      <c r="M17" s="4">
        <v>64682895000</v>
      </c>
    </row>
    <row r="18" spans="1:13" ht="24" thickTop="1" thickBot="1" x14ac:dyDescent="0.3">
      <c r="A18" s="3" t="s">
        <v>14</v>
      </c>
      <c r="B18" s="3" t="s">
        <v>22</v>
      </c>
      <c r="C18" s="3" t="s">
        <v>22</v>
      </c>
      <c r="D18" s="3" t="s">
        <v>28</v>
      </c>
      <c r="E18" s="3" t="s">
        <v>31</v>
      </c>
      <c r="F18" s="3" t="s">
        <v>16</v>
      </c>
      <c r="G18" s="3" t="s">
        <v>17</v>
      </c>
      <c r="H18" s="3" t="s">
        <v>18</v>
      </c>
      <c r="I18" s="5" t="s">
        <v>32</v>
      </c>
      <c r="J18" s="4">
        <v>5150000000</v>
      </c>
      <c r="K18" s="4">
        <v>0</v>
      </c>
      <c r="L18" s="4">
        <v>0</v>
      </c>
      <c r="M18" s="4">
        <v>5150000000</v>
      </c>
    </row>
    <row r="19" spans="1:13" ht="24" thickTop="1" thickBot="1" x14ac:dyDescent="0.3">
      <c r="A19" s="3" t="s">
        <v>14</v>
      </c>
      <c r="B19" s="3" t="s">
        <v>22</v>
      </c>
      <c r="C19" s="3" t="s">
        <v>28</v>
      </c>
      <c r="D19" s="3" t="s">
        <v>20</v>
      </c>
      <c r="E19" s="3" t="s">
        <v>33</v>
      </c>
      <c r="F19" s="3" t="s">
        <v>16</v>
      </c>
      <c r="G19" s="3" t="s">
        <v>17</v>
      </c>
      <c r="H19" s="3" t="s">
        <v>18</v>
      </c>
      <c r="I19" s="5" t="s">
        <v>34</v>
      </c>
      <c r="J19" s="4">
        <v>646981000</v>
      </c>
      <c r="K19" s="4">
        <v>0</v>
      </c>
      <c r="L19" s="4">
        <v>152120000</v>
      </c>
      <c r="M19" s="4">
        <v>494861000</v>
      </c>
    </row>
    <row r="20" spans="1:13" ht="16.5" thickTop="1" thickBot="1" x14ac:dyDescent="0.3">
      <c r="A20" s="3" t="s">
        <v>14</v>
      </c>
      <c r="B20" s="3" t="s">
        <v>22</v>
      </c>
      <c r="C20" s="3" t="s">
        <v>28</v>
      </c>
      <c r="D20" s="3" t="s">
        <v>20</v>
      </c>
      <c r="E20" s="3" t="s">
        <v>35</v>
      </c>
      <c r="F20" s="3" t="s">
        <v>16</v>
      </c>
      <c r="G20" s="3" t="s">
        <v>17</v>
      </c>
      <c r="H20" s="3" t="s">
        <v>18</v>
      </c>
      <c r="I20" s="5" t="s">
        <v>36</v>
      </c>
      <c r="J20" s="4">
        <v>2401585000</v>
      </c>
      <c r="K20" s="4">
        <v>790000000</v>
      </c>
      <c r="L20" s="4">
        <v>0</v>
      </c>
      <c r="M20" s="4">
        <v>3191585000</v>
      </c>
    </row>
    <row r="21" spans="1:13" ht="16.5" thickTop="1" thickBot="1" x14ac:dyDescent="0.3">
      <c r="A21" s="3" t="s">
        <v>14</v>
      </c>
      <c r="B21" s="3" t="s">
        <v>22</v>
      </c>
      <c r="C21" s="3" t="s">
        <v>28</v>
      </c>
      <c r="D21" s="3" t="s">
        <v>20</v>
      </c>
      <c r="E21" s="3" t="s">
        <v>35</v>
      </c>
      <c r="F21" s="3" t="s">
        <v>16</v>
      </c>
      <c r="G21" s="3" t="s">
        <v>37</v>
      </c>
      <c r="H21" s="3" t="s">
        <v>18</v>
      </c>
      <c r="I21" s="5" t="s">
        <v>36</v>
      </c>
      <c r="J21" s="4">
        <v>0</v>
      </c>
      <c r="K21" s="4">
        <v>2781543000</v>
      </c>
      <c r="L21" s="4">
        <v>0</v>
      </c>
      <c r="M21" s="4">
        <v>2781543000</v>
      </c>
    </row>
    <row r="22" spans="1:13" ht="35.25" thickTop="1" thickBot="1" x14ac:dyDescent="0.3">
      <c r="A22" s="3" t="s">
        <v>14</v>
      </c>
      <c r="B22" s="3" t="s">
        <v>22</v>
      </c>
      <c r="C22" s="3" t="s">
        <v>28</v>
      </c>
      <c r="D22" s="3" t="s">
        <v>20</v>
      </c>
      <c r="E22" s="3" t="s">
        <v>38</v>
      </c>
      <c r="F22" s="3" t="s">
        <v>16</v>
      </c>
      <c r="G22" s="3" t="s">
        <v>17</v>
      </c>
      <c r="H22" s="3" t="s">
        <v>18</v>
      </c>
      <c r="I22" s="5" t="s">
        <v>39</v>
      </c>
      <c r="J22" s="4">
        <v>226168000</v>
      </c>
      <c r="K22" s="4">
        <v>40000000</v>
      </c>
      <c r="L22" s="4">
        <v>0</v>
      </c>
      <c r="M22" s="4">
        <v>266168000</v>
      </c>
    </row>
    <row r="23" spans="1:13" ht="24" thickTop="1" thickBot="1" x14ac:dyDescent="0.3">
      <c r="A23" s="3" t="s">
        <v>14</v>
      </c>
      <c r="B23" s="3" t="s">
        <v>22</v>
      </c>
      <c r="C23" s="3" t="s">
        <v>28</v>
      </c>
      <c r="D23" s="3" t="s">
        <v>20</v>
      </c>
      <c r="E23" s="3" t="s">
        <v>40</v>
      </c>
      <c r="F23" s="3" t="s">
        <v>16</v>
      </c>
      <c r="G23" s="3" t="s">
        <v>17</v>
      </c>
      <c r="H23" s="3" t="s">
        <v>18</v>
      </c>
      <c r="I23" s="5" t="s">
        <v>41</v>
      </c>
      <c r="J23" s="4">
        <v>1798000</v>
      </c>
      <c r="K23" s="4">
        <v>1600000</v>
      </c>
      <c r="L23" s="4">
        <v>0</v>
      </c>
      <c r="M23" s="4">
        <v>3398000</v>
      </c>
    </row>
    <row r="24" spans="1:13" ht="24" thickTop="1" thickBot="1" x14ac:dyDescent="0.3">
      <c r="A24" s="3" t="s">
        <v>14</v>
      </c>
      <c r="B24" s="3" t="s">
        <v>22</v>
      </c>
      <c r="C24" s="3" t="s">
        <v>28</v>
      </c>
      <c r="D24" s="3" t="s">
        <v>20</v>
      </c>
      <c r="E24" s="3" t="s">
        <v>42</v>
      </c>
      <c r="F24" s="3" t="s">
        <v>16</v>
      </c>
      <c r="G24" s="3" t="s">
        <v>17</v>
      </c>
      <c r="H24" s="3" t="s">
        <v>18</v>
      </c>
      <c r="I24" s="5" t="s">
        <v>43</v>
      </c>
      <c r="J24" s="4">
        <v>25674564000</v>
      </c>
      <c r="K24" s="4">
        <v>0</v>
      </c>
      <c r="L24" s="4">
        <v>190000000</v>
      </c>
      <c r="M24" s="4">
        <v>25484564000</v>
      </c>
    </row>
    <row r="25" spans="1:13" ht="35.25" thickTop="1" thickBot="1" x14ac:dyDescent="0.3">
      <c r="A25" s="3" t="s">
        <v>14</v>
      </c>
      <c r="B25" s="3" t="s">
        <v>22</v>
      </c>
      <c r="C25" s="3" t="s">
        <v>28</v>
      </c>
      <c r="D25" s="3" t="s">
        <v>20</v>
      </c>
      <c r="E25" s="3" t="s">
        <v>44</v>
      </c>
      <c r="F25" s="3" t="s">
        <v>16</v>
      </c>
      <c r="G25" s="3" t="s">
        <v>17</v>
      </c>
      <c r="H25" s="3" t="s">
        <v>18</v>
      </c>
      <c r="I25" s="5" t="s">
        <v>45</v>
      </c>
      <c r="J25" s="4">
        <v>2937000</v>
      </c>
      <c r="K25" s="4">
        <v>0</v>
      </c>
      <c r="L25" s="4">
        <v>0</v>
      </c>
      <c r="M25" s="4">
        <v>2937000</v>
      </c>
    </row>
    <row r="26" spans="1:13" ht="21.75" customHeight="1" thickTop="1" thickBot="1" x14ac:dyDescent="0.3">
      <c r="A26" s="3" t="s">
        <v>14</v>
      </c>
      <c r="B26" s="3" t="s">
        <v>22</v>
      </c>
      <c r="C26" s="3" t="s">
        <v>17</v>
      </c>
      <c r="D26" s="3"/>
      <c r="E26" s="3"/>
      <c r="F26" s="3" t="s">
        <v>16</v>
      </c>
      <c r="G26" s="3" t="s">
        <v>17</v>
      </c>
      <c r="H26" s="3" t="s">
        <v>18</v>
      </c>
      <c r="I26" s="5" t="s">
        <v>46</v>
      </c>
      <c r="J26" s="4">
        <v>0</v>
      </c>
      <c r="K26" s="4">
        <v>60449207</v>
      </c>
      <c r="L26" s="4">
        <v>0</v>
      </c>
      <c r="M26" s="4">
        <v>60449207</v>
      </c>
    </row>
    <row r="27" spans="1:13" ht="27.75" customHeight="1" thickTop="1" thickBot="1" x14ac:dyDescent="0.3">
      <c r="A27" s="3" t="s">
        <v>14</v>
      </c>
      <c r="B27" s="3" t="s">
        <v>22</v>
      </c>
      <c r="C27" s="3" t="s">
        <v>37</v>
      </c>
      <c r="D27" s="3" t="s">
        <v>47</v>
      </c>
      <c r="E27" s="3" t="s">
        <v>25</v>
      </c>
      <c r="F27" s="3" t="s">
        <v>16</v>
      </c>
      <c r="G27" s="3" t="s">
        <v>17</v>
      </c>
      <c r="H27" s="3" t="s">
        <v>18</v>
      </c>
      <c r="I27" s="5" t="s">
        <v>48</v>
      </c>
      <c r="J27" s="4">
        <v>29743292000</v>
      </c>
      <c r="K27" s="4">
        <v>0</v>
      </c>
      <c r="L27" s="4">
        <v>0</v>
      </c>
      <c r="M27" s="4">
        <v>29743292000</v>
      </c>
    </row>
    <row r="28" spans="1:13" ht="24" thickTop="1" thickBot="1" x14ac:dyDescent="0.3">
      <c r="A28" s="7" t="s">
        <v>14</v>
      </c>
      <c r="B28" s="7" t="s">
        <v>49</v>
      </c>
      <c r="C28" s="7"/>
      <c r="D28" s="7"/>
      <c r="E28" s="7"/>
      <c r="F28" s="7"/>
      <c r="G28" s="7"/>
      <c r="H28" s="7"/>
      <c r="I28" s="8" t="s">
        <v>100</v>
      </c>
      <c r="J28" s="10">
        <f>+J29+J30</f>
        <v>14824477000</v>
      </c>
      <c r="K28" s="10">
        <f t="shared" ref="K28:M28" si="4">+K29+K30</f>
        <v>0</v>
      </c>
      <c r="L28" s="10">
        <f t="shared" si="4"/>
        <v>0</v>
      </c>
      <c r="M28" s="10">
        <f t="shared" si="4"/>
        <v>14824477000</v>
      </c>
    </row>
    <row r="29" spans="1:13" ht="24.75" customHeight="1" thickTop="1" thickBot="1" x14ac:dyDescent="0.3">
      <c r="A29" s="3" t="s">
        <v>14</v>
      </c>
      <c r="B29" s="3" t="s">
        <v>49</v>
      </c>
      <c r="C29" s="3" t="s">
        <v>15</v>
      </c>
      <c r="D29" s="3"/>
      <c r="E29" s="3"/>
      <c r="F29" s="3" t="s">
        <v>16</v>
      </c>
      <c r="G29" s="3" t="s">
        <v>17</v>
      </c>
      <c r="H29" s="3" t="s">
        <v>18</v>
      </c>
      <c r="I29" s="5" t="s">
        <v>50</v>
      </c>
      <c r="J29" s="4">
        <v>12998230000</v>
      </c>
      <c r="K29" s="4">
        <v>0</v>
      </c>
      <c r="L29" s="4">
        <v>0</v>
      </c>
      <c r="M29" s="4">
        <v>12998230000</v>
      </c>
    </row>
    <row r="30" spans="1:13" ht="16.5" thickTop="1" thickBot="1" x14ac:dyDescent="0.3">
      <c r="A30" s="3" t="s">
        <v>14</v>
      </c>
      <c r="B30" s="3" t="s">
        <v>49</v>
      </c>
      <c r="C30" s="3" t="s">
        <v>28</v>
      </c>
      <c r="D30" s="3" t="s">
        <v>15</v>
      </c>
      <c r="E30" s="3"/>
      <c r="F30" s="3" t="s">
        <v>16</v>
      </c>
      <c r="G30" s="3" t="s">
        <v>37</v>
      </c>
      <c r="H30" s="3" t="s">
        <v>51</v>
      </c>
      <c r="I30" s="5" t="s">
        <v>52</v>
      </c>
      <c r="J30" s="4">
        <v>1826247000</v>
      </c>
      <c r="K30" s="4">
        <v>0</v>
      </c>
      <c r="L30" s="4">
        <v>0</v>
      </c>
      <c r="M30" s="4">
        <v>1826247000</v>
      </c>
    </row>
    <row r="31" spans="1:13" ht="31.5" customHeight="1" thickTop="1" thickBot="1" x14ac:dyDescent="0.3">
      <c r="A31" s="7" t="s">
        <v>53</v>
      </c>
      <c r="B31" s="7"/>
      <c r="C31" s="7"/>
      <c r="D31" s="7"/>
      <c r="E31" s="7"/>
      <c r="F31" s="7"/>
      <c r="G31" s="7"/>
      <c r="H31" s="7"/>
      <c r="I31" s="8" t="s">
        <v>101</v>
      </c>
      <c r="J31" s="10">
        <f>+J32</f>
        <v>569462000</v>
      </c>
      <c r="K31" s="10">
        <f t="shared" ref="K31:M31" si="5">+K32</f>
        <v>0</v>
      </c>
      <c r="L31" s="10">
        <f t="shared" si="5"/>
        <v>0</v>
      </c>
      <c r="M31" s="10">
        <f t="shared" si="5"/>
        <v>569462000</v>
      </c>
    </row>
    <row r="32" spans="1:13" ht="35.25" customHeight="1" thickTop="1" thickBot="1" x14ac:dyDescent="0.3">
      <c r="A32" s="3" t="s">
        <v>53</v>
      </c>
      <c r="B32" s="3" t="s">
        <v>17</v>
      </c>
      <c r="C32" s="3" t="s">
        <v>28</v>
      </c>
      <c r="D32" s="3" t="s">
        <v>15</v>
      </c>
      <c r="E32" s="3"/>
      <c r="F32" s="3" t="s">
        <v>16</v>
      </c>
      <c r="G32" s="3" t="s">
        <v>37</v>
      </c>
      <c r="H32" s="3" t="s">
        <v>18</v>
      </c>
      <c r="I32" s="5" t="s">
        <v>54</v>
      </c>
      <c r="J32" s="4">
        <v>569462000</v>
      </c>
      <c r="K32" s="4">
        <v>0</v>
      </c>
      <c r="L32" s="4">
        <v>0</v>
      </c>
      <c r="M32" s="4">
        <v>569462000</v>
      </c>
    </row>
    <row r="33" spans="1:13" ht="24.75" customHeight="1" thickTop="1" thickBot="1" x14ac:dyDescent="0.3">
      <c r="A33" s="7" t="s">
        <v>55</v>
      </c>
      <c r="B33" s="7"/>
      <c r="C33" s="7"/>
      <c r="D33" s="7"/>
      <c r="E33" s="7"/>
      <c r="F33" s="7"/>
      <c r="G33" s="7"/>
      <c r="H33" s="7"/>
      <c r="I33" s="8" t="s">
        <v>102</v>
      </c>
      <c r="J33" s="10">
        <f t="shared" ref="J33:M33" si="6">SUM(J34:J65)</f>
        <v>250773427074</v>
      </c>
      <c r="K33" s="10">
        <f t="shared" si="6"/>
        <v>48083173566</v>
      </c>
      <c r="L33" s="10">
        <f t="shared" si="6"/>
        <v>13162572566</v>
      </c>
      <c r="M33" s="10">
        <f t="shared" si="6"/>
        <v>285694028074</v>
      </c>
    </row>
    <row r="34" spans="1:13" ht="69" thickTop="1" thickBot="1" x14ac:dyDescent="0.3">
      <c r="A34" s="3" t="s">
        <v>55</v>
      </c>
      <c r="B34" s="3" t="s">
        <v>56</v>
      </c>
      <c r="C34" s="3" t="s">
        <v>57</v>
      </c>
      <c r="D34" s="3" t="s">
        <v>58</v>
      </c>
      <c r="E34" s="3"/>
      <c r="F34" s="3" t="s">
        <v>16</v>
      </c>
      <c r="G34" s="3" t="s">
        <v>37</v>
      </c>
      <c r="H34" s="3" t="s">
        <v>18</v>
      </c>
      <c r="I34" s="5" t="s">
        <v>59</v>
      </c>
      <c r="J34" s="4">
        <v>3772145000</v>
      </c>
      <c r="K34" s="4">
        <v>0</v>
      </c>
      <c r="L34" s="4">
        <v>0</v>
      </c>
      <c r="M34" s="4">
        <v>3772145000</v>
      </c>
    </row>
    <row r="35" spans="1:13" ht="69" thickTop="1" thickBot="1" x14ac:dyDescent="0.3">
      <c r="A35" s="3" t="s">
        <v>55</v>
      </c>
      <c r="B35" s="3" t="s">
        <v>56</v>
      </c>
      <c r="C35" s="3" t="s">
        <v>57</v>
      </c>
      <c r="D35" s="3" t="s">
        <v>58</v>
      </c>
      <c r="E35" s="3"/>
      <c r="F35" s="3" t="s">
        <v>16</v>
      </c>
      <c r="G35" s="3" t="s">
        <v>60</v>
      </c>
      <c r="H35" s="3" t="s">
        <v>18</v>
      </c>
      <c r="I35" s="5" t="s">
        <v>59</v>
      </c>
      <c r="J35" s="4">
        <v>33523650000</v>
      </c>
      <c r="K35" s="4">
        <v>0</v>
      </c>
      <c r="L35" s="4">
        <v>0</v>
      </c>
      <c r="M35" s="4">
        <v>33523650000</v>
      </c>
    </row>
    <row r="36" spans="1:13" ht="69" thickTop="1" thickBot="1" x14ac:dyDescent="0.3">
      <c r="A36" s="3" t="s">
        <v>55</v>
      </c>
      <c r="B36" s="3" t="s">
        <v>56</v>
      </c>
      <c r="C36" s="3" t="s">
        <v>57</v>
      </c>
      <c r="D36" s="3" t="s">
        <v>58</v>
      </c>
      <c r="E36" s="3"/>
      <c r="F36" s="3" t="s">
        <v>16</v>
      </c>
      <c r="G36" s="3" t="s">
        <v>61</v>
      </c>
      <c r="H36" s="3" t="s">
        <v>18</v>
      </c>
      <c r="I36" s="5" t="s">
        <v>59</v>
      </c>
      <c r="J36" s="4">
        <v>0</v>
      </c>
      <c r="K36" s="4">
        <v>5001416000</v>
      </c>
      <c r="L36" s="4">
        <v>0</v>
      </c>
      <c r="M36" s="4">
        <v>5001416000</v>
      </c>
    </row>
    <row r="37" spans="1:13" ht="46.5" thickTop="1" thickBot="1" x14ac:dyDescent="0.3">
      <c r="A37" s="3" t="s">
        <v>55</v>
      </c>
      <c r="B37" s="3" t="s">
        <v>63</v>
      </c>
      <c r="C37" s="3" t="s">
        <v>57</v>
      </c>
      <c r="D37" s="3" t="s">
        <v>64</v>
      </c>
      <c r="E37" s="3"/>
      <c r="F37" s="3" t="s">
        <v>16</v>
      </c>
      <c r="G37" s="3" t="s">
        <v>37</v>
      </c>
      <c r="H37" s="3" t="s">
        <v>18</v>
      </c>
      <c r="I37" s="5" t="s">
        <v>65</v>
      </c>
      <c r="J37" s="4">
        <v>3800000000</v>
      </c>
      <c r="K37" s="4">
        <v>0</v>
      </c>
      <c r="L37" s="4">
        <v>0</v>
      </c>
      <c r="M37" s="4">
        <v>3800000000</v>
      </c>
    </row>
    <row r="38" spans="1:13" ht="46.5" thickTop="1" thickBot="1" x14ac:dyDescent="0.3">
      <c r="A38" s="3" t="s">
        <v>55</v>
      </c>
      <c r="B38" s="3" t="s">
        <v>63</v>
      </c>
      <c r="C38" s="3" t="s">
        <v>57</v>
      </c>
      <c r="D38" s="3" t="s">
        <v>66</v>
      </c>
      <c r="E38" s="3"/>
      <c r="F38" s="3" t="s">
        <v>16</v>
      </c>
      <c r="G38" s="3" t="s">
        <v>37</v>
      </c>
      <c r="H38" s="3" t="s">
        <v>18</v>
      </c>
      <c r="I38" s="5" t="s">
        <v>67</v>
      </c>
      <c r="J38" s="4">
        <v>12410000000</v>
      </c>
      <c r="K38" s="4">
        <v>0</v>
      </c>
      <c r="L38" s="4">
        <v>0</v>
      </c>
      <c r="M38" s="4">
        <v>12410000000</v>
      </c>
    </row>
    <row r="39" spans="1:13" ht="46.5" thickTop="1" thickBot="1" x14ac:dyDescent="0.3">
      <c r="A39" s="3" t="s">
        <v>55</v>
      </c>
      <c r="B39" s="3" t="s">
        <v>63</v>
      </c>
      <c r="C39" s="3" t="s">
        <v>57</v>
      </c>
      <c r="D39" s="3" t="s">
        <v>66</v>
      </c>
      <c r="E39" s="3"/>
      <c r="F39" s="3" t="s">
        <v>16</v>
      </c>
      <c r="G39" s="3" t="s">
        <v>68</v>
      </c>
      <c r="H39" s="3" t="s">
        <v>18</v>
      </c>
      <c r="I39" s="5" t="s">
        <v>67</v>
      </c>
      <c r="J39" s="4">
        <v>6581286283</v>
      </c>
      <c r="K39" s="4">
        <v>0</v>
      </c>
      <c r="L39" s="4">
        <v>6581286283</v>
      </c>
      <c r="M39" s="4">
        <v>0</v>
      </c>
    </row>
    <row r="40" spans="1:13" ht="70.5" customHeight="1" thickTop="1" thickBot="1" x14ac:dyDescent="0.3">
      <c r="A40" s="3" t="s">
        <v>55</v>
      </c>
      <c r="B40" s="3" t="s">
        <v>63</v>
      </c>
      <c r="C40" s="3" t="s">
        <v>57</v>
      </c>
      <c r="D40" s="3" t="s">
        <v>69</v>
      </c>
      <c r="E40" s="3"/>
      <c r="F40" s="3" t="s">
        <v>16</v>
      </c>
      <c r="G40" s="3" t="s">
        <v>37</v>
      </c>
      <c r="H40" s="3" t="s">
        <v>18</v>
      </c>
      <c r="I40" s="5" t="s">
        <v>70</v>
      </c>
      <c r="J40" s="4">
        <v>19837427434</v>
      </c>
      <c r="K40" s="4">
        <v>0</v>
      </c>
      <c r="L40" s="4">
        <v>0</v>
      </c>
      <c r="M40" s="4">
        <v>19837427434</v>
      </c>
    </row>
    <row r="41" spans="1:13" ht="66.75" customHeight="1" thickTop="1" thickBot="1" x14ac:dyDescent="0.3">
      <c r="A41" s="3" t="s">
        <v>55</v>
      </c>
      <c r="B41" s="3" t="s">
        <v>63</v>
      </c>
      <c r="C41" s="3" t="s">
        <v>57</v>
      </c>
      <c r="D41" s="3" t="s">
        <v>69</v>
      </c>
      <c r="E41" s="3"/>
      <c r="F41" s="3" t="s">
        <v>16</v>
      </c>
      <c r="G41" s="3" t="s">
        <v>68</v>
      </c>
      <c r="H41" s="3" t="s">
        <v>18</v>
      </c>
      <c r="I41" s="5" t="s">
        <v>70</v>
      </c>
      <c r="J41" s="4">
        <v>0</v>
      </c>
      <c r="K41" s="4">
        <v>13162572566</v>
      </c>
      <c r="L41" s="4">
        <v>0</v>
      </c>
      <c r="M41" s="4">
        <v>13162572566</v>
      </c>
    </row>
    <row r="42" spans="1:13" ht="66" customHeight="1" thickTop="1" thickBot="1" x14ac:dyDescent="0.3">
      <c r="A42" s="3" t="s">
        <v>55</v>
      </c>
      <c r="B42" s="3" t="s">
        <v>63</v>
      </c>
      <c r="C42" s="3" t="s">
        <v>57</v>
      </c>
      <c r="D42" s="3" t="s">
        <v>69</v>
      </c>
      <c r="E42" s="3"/>
      <c r="F42" s="3" t="s">
        <v>16</v>
      </c>
      <c r="G42" s="3" t="s">
        <v>61</v>
      </c>
      <c r="H42" s="3" t="s">
        <v>18</v>
      </c>
      <c r="I42" s="5" t="s">
        <v>70</v>
      </c>
      <c r="J42" s="4">
        <v>0</v>
      </c>
      <c r="K42" s="4">
        <v>2500000000</v>
      </c>
      <c r="L42" s="4">
        <v>0</v>
      </c>
      <c r="M42" s="4">
        <v>2500000000</v>
      </c>
    </row>
    <row r="43" spans="1:13" ht="35.25" thickTop="1" thickBot="1" x14ac:dyDescent="0.3">
      <c r="A43" s="3" t="s">
        <v>55</v>
      </c>
      <c r="B43" s="3" t="s">
        <v>63</v>
      </c>
      <c r="C43" s="3" t="s">
        <v>57</v>
      </c>
      <c r="D43" s="3" t="s">
        <v>71</v>
      </c>
      <c r="E43" s="3"/>
      <c r="F43" s="3" t="s">
        <v>16</v>
      </c>
      <c r="G43" s="3" t="s">
        <v>37</v>
      </c>
      <c r="H43" s="3" t="s">
        <v>18</v>
      </c>
      <c r="I43" s="5" t="s">
        <v>72</v>
      </c>
      <c r="J43" s="4">
        <v>6292612574</v>
      </c>
      <c r="K43" s="4">
        <v>0</v>
      </c>
      <c r="L43" s="4">
        <v>0</v>
      </c>
      <c r="M43" s="4">
        <v>6292612574</v>
      </c>
    </row>
    <row r="44" spans="1:13" ht="35.25" thickTop="1" thickBot="1" x14ac:dyDescent="0.3">
      <c r="A44" s="3" t="s">
        <v>55</v>
      </c>
      <c r="B44" s="3" t="s">
        <v>63</v>
      </c>
      <c r="C44" s="3" t="s">
        <v>57</v>
      </c>
      <c r="D44" s="3" t="s">
        <v>71</v>
      </c>
      <c r="E44" s="3"/>
      <c r="F44" s="3" t="s">
        <v>16</v>
      </c>
      <c r="G44" s="3" t="s">
        <v>68</v>
      </c>
      <c r="H44" s="3" t="s">
        <v>18</v>
      </c>
      <c r="I44" s="5" t="s">
        <v>72</v>
      </c>
      <c r="J44" s="4">
        <v>1800000000</v>
      </c>
      <c r="K44" s="4">
        <v>0</v>
      </c>
      <c r="L44" s="4">
        <v>0</v>
      </c>
      <c r="M44" s="4">
        <v>1800000000</v>
      </c>
    </row>
    <row r="45" spans="1:13" ht="35.25" thickTop="1" thickBot="1" x14ac:dyDescent="0.3">
      <c r="A45" s="3" t="s">
        <v>55</v>
      </c>
      <c r="B45" s="3" t="s">
        <v>63</v>
      </c>
      <c r="C45" s="3" t="s">
        <v>57</v>
      </c>
      <c r="D45" s="3" t="s">
        <v>71</v>
      </c>
      <c r="E45" s="3"/>
      <c r="F45" s="3" t="s">
        <v>16</v>
      </c>
      <c r="G45" s="3" t="s">
        <v>61</v>
      </c>
      <c r="H45" s="3" t="s">
        <v>18</v>
      </c>
      <c r="I45" s="5" t="s">
        <v>72</v>
      </c>
      <c r="J45" s="4">
        <v>0</v>
      </c>
      <c r="K45" s="4">
        <v>1500000000</v>
      </c>
      <c r="L45" s="4">
        <v>0</v>
      </c>
      <c r="M45" s="4">
        <v>1500000000</v>
      </c>
    </row>
    <row r="46" spans="1:13" ht="60" customHeight="1" thickTop="1" thickBot="1" x14ac:dyDescent="0.3">
      <c r="A46" s="3" t="s">
        <v>55</v>
      </c>
      <c r="B46" s="3" t="s">
        <v>63</v>
      </c>
      <c r="C46" s="3" t="s">
        <v>57</v>
      </c>
      <c r="D46" s="3" t="s">
        <v>73</v>
      </c>
      <c r="E46" s="3"/>
      <c r="F46" s="3" t="s">
        <v>16</v>
      </c>
      <c r="G46" s="3" t="s">
        <v>37</v>
      </c>
      <c r="H46" s="3" t="s">
        <v>18</v>
      </c>
      <c r="I46" s="5" t="s">
        <v>74</v>
      </c>
      <c r="J46" s="4">
        <v>18361790080</v>
      </c>
      <c r="K46" s="4">
        <v>0</v>
      </c>
      <c r="L46" s="4">
        <v>0</v>
      </c>
      <c r="M46" s="4">
        <v>18361790080</v>
      </c>
    </row>
    <row r="47" spans="1:13" ht="56.25" customHeight="1" thickTop="1" thickBot="1" x14ac:dyDescent="0.3">
      <c r="A47" s="3" t="s">
        <v>55</v>
      </c>
      <c r="B47" s="3" t="s">
        <v>63</v>
      </c>
      <c r="C47" s="3" t="s">
        <v>57</v>
      </c>
      <c r="D47" s="3" t="s">
        <v>73</v>
      </c>
      <c r="E47" s="3"/>
      <c r="F47" s="3" t="s">
        <v>16</v>
      </c>
      <c r="G47" s="3" t="s">
        <v>68</v>
      </c>
      <c r="H47" s="3" t="s">
        <v>18</v>
      </c>
      <c r="I47" s="5" t="s">
        <v>74</v>
      </c>
      <c r="J47" s="4">
        <v>6581286283</v>
      </c>
      <c r="K47" s="4">
        <v>0</v>
      </c>
      <c r="L47" s="4">
        <v>6581286283</v>
      </c>
      <c r="M47" s="4">
        <v>0</v>
      </c>
    </row>
    <row r="48" spans="1:13" ht="48.75" customHeight="1" thickTop="1" thickBot="1" x14ac:dyDescent="0.3">
      <c r="A48" s="3" t="s">
        <v>55</v>
      </c>
      <c r="B48" s="3" t="s">
        <v>63</v>
      </c>
      <c r="C48" s="3" t="s">
        <v>57</v>
      </c>
      <c r="D48" s="3" t="s">
        <v>75</v>
      </c>
      <c r="E48" s="3"/>
      <c r="F48" s="3" t="s">
        <v>16</v>
      </c>
      <c r="G48" s="3" t="s">
        <v>17</v>
      </c>
      <c r="H48" s="3" t="s">
        <v>18</v>
      </c>
      <c r="I48" s="5" t="s">
        <v>76</v>
      </c>
      <c r="J48" s="4">
        <v>116011464912</v>
      </c>
      <c r="K48" s="4">
        <v>0</v>
      </c>
      <c r="L48" s="4">
        <v>0</v>
      </c>
      <c r="M48" s="4">
        <v>116011464912</v>
      </c>
    </row>
    <row r="49" spans="1:13" ht="35.25" thickTop="1" thickBot="1" x14ac:dyDescent="0.3">
      <c r="A49" s="3" t="s">
        <v>55</v>
      </c>
      <c r="B49" s="3" t="s">
        <v>63</v>
      </c>
      <c r="C49" s="3" t="s">
        <v>57</v>
      </c>
      <c r="D49" s="3" t="s">
        <v>75</v>
      </c>
      <c r="E49" s="3"/>
      <c r="F49" s="3" t="s">
        <v>16</v>
      </c>
      <c r="G49" s="3" t="s">
        <v>37</v>
      </c>
      <c r="H49" s="3" t="s">
        <v>18</v>
      </c>
      <c r="I49" s="5" t="s">
        <v>76</v>
      </c>
      <c r="J49" s="4">
        <v>2152512319</v>
      </c>
      <c r="K49" s="4">
        <v>0</v>
      </c>
      <c r="L49" s="4">
        <v>0</v>
      </c>
      <c r="M49" s="4">
        <v>2152512319</v>
      </c>
    </row>
    <row r="50" spans="1:13" ht="49.5" customHeight="1" thickTop="1" thickBot="1" x14ac:dyDescent="0.3">
      <c r="A50" s="3" t="s">
        <v>55</v>
      </c>
      <c r="B50" s="3" t="s">
        <v>63</v>
      </c>
      <c r="C50" s="3" t="s">
        <v>57</v>
      </c>
      <c r="D50" s="3" t="s">
        <v>77</v>
      </c>
      <c r="E50" s="3"/>
      <c r="F50" s="3" t="s">
        <v>16</v>
      </c>
      <c r="G50" s="3" t="s">
        <v>37</v>
      </c>
      <c r="H50" s="3" t="s">
        <v>18</v>
      </c>
      <c r="I50" s="5" t="s">
        <v>78</v>
      </c>
      <c r="J50" s="4">
        <v>1087750116</v>
      </c>
      <c r="K50" s="4">
        <v>0</v>
      </c>
      <c r="L50" s="4">
        <v>0</v>
      </c>
      <c r="M50" s="4">
        <v>1087750116</v>
      </c>
    </row>
    <row r="51" spans="1:13" ht="51.75" customHeight="1" thickTop="1" thickBot="1" x14ac:dyDescent="0.3">
      <c r="A51" s="3" t="s">
        <v>55</v>
      </c>
      <c r="B51" s="3" t="s">
        <v>63</v>
      </c>
      <c r="C51" s="3" t="s">
        <v>57</v>
      </c>
      <c r="D51" s="3" t="s">
        <v>77</v>
      </c>
      <c r="E51" s="3"/>
      <c r="F51" s="3" t="s">
        <v>16</v>
      </c>
      <c r="G51" s="3" t="s">
        <v>68</v>
      </c>
      <c r="H51" s="3" t="s">
        <v>18</v>
      </c>
      <c r="I51" s="5" t="s">
        <v>78</v>
      </c>
      <c r="J51" s="4">
        <v>925000000</v>
      </c>
      <c r="K51" s="4">
        <v>0</v>
      </c>
      <c r="L51" s="4">
        <v>0</v>
      </c>
      <c r="M51" s="4">
        <v>925000000</v>
      </c>
    </row>
    <row r="52" spans="1:13" ht="87.75" customHeight="1" thickTop="1" thickBot="1" x14ac:dyDescent="0.3">
      <c r="A52" s="3" t="s">
        <v>55</v>
      </c>
      <c r="B52" s="3" t="s">
        <v>63</v>
      </c>
      <c r="C52" s="3" t="s">
        <v>57</v>
      </c>
      <c r="D52" s="3" t="s">
        <v>79</v>
      </c>
      <c r="E52" s="3"/>
      <c r="F52" s="3" t="s">
        <v>16</v>
      </c>
      <c r="G52" s="3" t="s">
        <v>37</v>
      </c>
      <c r="H52" s="3" t="s">
        <v>18</v>
      </c>
      <c r="I52" s="5" t="s">
        <v>80</v>
      </c>
      <c r="J52" s="4">
        <v>2000000000</v>
      </c>
      <c r="K52" s="4">
        <v>0</v>
      </c>
      <c r="L52" s="4">
        <v>0</v>
      </c>
      <c r="M52" s="4">
        <v>2000000000</v>
      </c>
    </row>
    <row r="53" spans="1:13" ht="88.5" customHeight="1" thickTop="1" thickBot="1" x14ac:dyDescent="0.3">
      <c r="A53" s="3" t="s">
        <v>55</v>
      </c>
      <c r="B53" s="3" t="s">
        <v>63</v>
      </c>
      <c r="C53" s="3" t="s">
        <v>57</v>
      </c>
      <c r="D53" s="3" t="s">
        <v>79</v>
      </c>
      <c r="E53" s="3"/>
      <c r="F53" s="3" t="s">
        <v>16</v>
      </c>
      <c r="G53" s="3" t="s">
        <v>68</v>
      </c>
      <c r="H53" s="3" t="s">
        <v>18</v>
      </c>
      <c r="I53" s="5" t="s">
        <v>80</v>
      </c>
      <c r="J53" s="4">
        <v>2000000000</v>
      </c>
      <c r="K53" s="4">
        <v>0</v>
      </c>
      <c r="L53" s="4">
        <v>0</v>
      </c>
      <c r="M53" s="4">
        <v>2000000000</v>
      </c>
    </row>
    <row r="54" spans="1:13" ht="94.5" customHeight="1" thickTop="1" thickBot="1" x14ac:dyDescent="0.3">
      <c r="A54" s="3" t="s">
        <v>55</v>
      </c>
      <c r="B54" s="3" t="s">
        <v>63</v>
      </c>
      <c r="C54" s="3" t="s">
        <v>57</v>
      </c>
      <c r="D54" s="3" t="s">
        <v>79</v>
      </c>
      <c r="E54" s="3"/>
      <c r="F54" s="3" t="s">
        <v>16</v>
      </c>
      <c r="G54" s="3" t="s">
        <v>61</v>
      </c>
      <c r="H54" s="3" t="s">
        <v>18</v>
      </c>
      <c r="I54" s="5" t="s">
        <v>80</v>
      </c>
      <c r="J54" s="4">
        <v>0</v>
      </c>
      <c r="K54" s="4">
        <v>5040000000</v>
      </c>
      <c r="L54" s="4">
        <v>0</v>
      </c>
      <c r="M54" s="4">
        <v>5040000000</v>
      </c>
    </row>
    <row r="55" spans="1:13" ht="35.25" thickTop="1" thickBot="1" x14ac:dyDescent="0.3">
      <c r="A55" s="3" t="s">
        <v>55</v>
      </c>
      <c r="B55" s="3" t="s">
        <v>63</v>
      </c>
      <c r="C55" s="3" t="s">
        <v>57</v>
      </c>
      <c r="D55" s="3" t="s">
        <v>62</v>
      </c>
      <c r="E55" s="3"/>
      <c r="F55" s="3" t="s">
        <v>16</v>
      </c>
      <c r="G55" s="3" t="s">
        <v>37</v>
      </c>
      <c r="H55" s="3" t="s">
        <v>18</v>
      </c>
      <c r="I55" s="5" t="s">
        <v>81</v>
      </c>
      <c r="J55" s="4">
        <v>2274360000</v>
      </c>
      <c r="K55" s="4">
        <v>0</v>
      </c>
      <c r="L55" s="4">
        <v>0</v>
      </c>
      <c r="M55" s="4">
        <v>2274360000</v>
      </c>
    </row>
    <row r="56" spans="1:13" ht="35.25" thickTop="1" thickBot="1" x14ac:dyDescent="0.3">
      <c r="A56" s="3" t="s">
        <v>55</v>
      </c>
      <c r="B56" s="3" t="s">
        <v>63</v>
      </c>
      <c r="C56" s="3" t="s">
        <v>57</v>
      </c>
      <c r="D56" s="3" t="s">
        <v>62</v>
      </c>
      <c r="E56" s="3"/>
      <c r="F56" s="3" t="s">
        <v>16</v>
      </c>
      <c r="G56" s="3" t="s">
        <v>68</v>
      </c>
      <c r="H56" s="3" t="s">
        <v>18</v>
      </c>
      <c r="I56" s="5" t="s">
        <v>81</v>
      </c>
      <c r="J56" s="4">
        <v>1750000000</v>
      </c>
      <c r="K56" s="4">
        <v>0</v>
      </c>
      <c r="L56" s="4">
        <v>0</v>
      </c>
      <c r="M56" s="4">
        <v>1750000000</v>
      </c>
    </row>
    <row r="57" spans="1:13" ht="48" customHeight="1" thickTop="1" thickBot="1" x14ac:dyDescent="0.3">
      <c r="A57" s="3" t="s">
        <v>55</v>
      </c>
      <c r="B57" s="3" t="s">
        <v>63</v>
      </c>
      <c r="C57" s="3" t="s">
        <v>57</v>
      </c>
      <c r="D57" s="3" t="s">
        <v>82</v>
      </c>
      <c r="E57" s="3"/>
      <c r="F57" s="3" t="s">
        <v>16</v>
      </c>
      <c r="G57" s="3" t="s">
        <v>37</v>
      </c>
      <c r="H57" s="3" t="s">
        <v>18</v>
      </c>
      <c r="I57" s="5" t="s">
        <v>83</v>
      </c>
      <c r="J57" s="4">
        <v>4000000000</v>
      </c>
      <c r="K57" s="4">
        <v>0</v>
      </c>
      <c r="L57" s="4">
        <v>0</v>
      </c>
      <c r="M57" s="4">
        <v>4000000000</v>
      </c>
    </row>
    <row r="58" spans="1:13" ht="42.75" customHeight="1" thickTop="1" thickBot="1" x14ac:dyDescent="0.3">
      <c r="A58" s="3" t="s">
        <v>55</v>
      </c>
      <c r="B58" s="3" t="s">
        <v>63</v>
      </c>
      <c r="C58" s="3" t="s">
        <v>57</v>
      </c>
      <c r="D58" s="3" t="s">
        <v>82</v>
      </c>
      <c r="E58" s="3"/>
      <c r="F58" s="3" t="s">
        <v>16</v>
      </c>
      <c r="G58" s="3" t="s">
        <v>61</v>
      </c>
      <c r="H58" s="3" t="s">
        <v>18</v>
      </c>
      <c r="I58" s="5" t="s">
        <v>83</v>
      </c>
      <c r="J58" s="4">
        <v>0</v>
      </c>
      <c r="K58" s="4">
        <v>1880000000</v>
      </c>
      <c r="L58" s="4">
        <v>0</v>
      </c>
      <c r="M58" s="4">
        <v>1880000000</v>
      </c>
    </row>
    <row r="59" spans="1:13" ht="82.5" customHeight="1" thickTop="1" thickBot="1" x14ac:dyDescent="0.3">
      <c r="A59" s="3" t="s">
        <v>55</v>
      </c>
      <c r="B59" s="3" t="s">
        <v>63</v>
      </c>
      <c r="C59" s="3" t="s">
        <v>57</v>
      </c>
      <c r="D59" s="3" t="s">
        <v>84</v>
      </c>
      <c r="E59" s="3" t="s">
        <v>0</v>
      </c>
      <c r="F59" s="3" t="s">
        <v>16</v>
      </c>
      <c r="G59" s="3" t="s">
        <v>61</v>
      </c>
      <c r="H59" s="3" t="s">
        <v>18</v>
      </c>
      <c r="I59" s="5" t="s">
        <v>85</v>
      </c>
      <c r="J59" s="4">
        <v>0</v>
      </c>
      <c r="K59" s="4">
        <v>18999185000</v>
      </c>
      <c r="L59" s="4">
        <v>0</v>
      </c>
      <c r="M59" s="4">
        <v>18999185000</v>
      </c>
    </row>
    <row r="60" spans="1:13" ht="45.75" customHeight="1" thickTop="1" thickBot="1" x14ac:dyDescent="0.3">
      <c r="A60" s="3" t="s">
        <v>55</v>
      </c>
      <c r="B60" s="3" t="s">
        <v>86</v>
      </c>
      <c r="C60" s="3" t="s">
        <v>57</v>
      </c>
      <c r="D60" s="3" t="s">
        <v>87</v>
      </c>
      <c r="E60" s="3"/>
      <c r="F60" s="3" t="s">
        <v>16</v>
      </c>
      <c r="G60" s="3" t="s">
        <v>37</v>
      </c>
      <c r="H60" s="3" t="s">
        <v>18</v>
      </c>
      <c r="I60" s="5" t="s">
        <v>88</v>
      </c>
      <c r="J60" s="4">
        <v>167941500</v>
      </c>
      <c r="K60" s="4">
        <v>0</v>
      </c>
      <c r="L60" s="4">
        <v>0</v>
      </c>
      <c r="M60" s="4">
        <v>167941500</v>
      </c>
    </row>
    <row r="61" spans="1:13" ht="95.25" customHeight="1" thickTop="1" thickBot="1" x14ac:dyDescent="0.3">
      <c r="A61" s="3" t="s">
        <v>55</v>
      </c>
      <c r="B61" s="3" t="s">
        <v>86</v>
      </c>
      <c r="C61" s="3" t="s">
        <v>57</v>
      </c>
      <c r="D61" s="3" t="s">
        <v>89</v>
      </c>
      <c r="E61" s="3"/>
      <c r="F61" s="3" t="s">
        <v>16</v>
      </c>
      <c r="G61" s="3" t="s">
        <v>37</v>
      </c>
      <c r="H61" s="3" t="s">
        <v>18</v>
      </c>
      <c r="I61" s="5" t="s">
        <v>90</v>
      </c>
      <c r="J61" s="4">
        <v>295673983</v>
      </c>
      <c r="K61" s="4">
        <v>0</v>
      </c>
      <c r="L61" s="4">
        <v>0</v>
      </c>
      <c r="M61" s="4">
        <v>295673983</v>
      </c>
    </row>
    <row r="62" spans="1:13" ht="75.75" customHeight="1" thickTop="1" thickBot="1" x14ac:dyDescent="0.3">
      <c r="A62" s="3" t="s">
        <v>55</v>
      </c>
      <c r="B62" s="3" t="s">
        <v>86</v>
      </c>
      <c r="C62" s="3" t="s">
        <v>57</v>
      </c>
      <c r="D62" s="3" t="s">
        <v>91</v>
      </c>
      <c r="E62" s="3"/>
      <c r="F62" s="3" t="s">
        <v>16</v>
      </c>
      <c r="G62" s="3" t="s">
        <v>37</v>
      </c>
      <c r="H62" s="3" t="s">
        <v>18</v>
      </c>
      <c r="I62" s="5" t="s">
        <v>92</v>
      </c>
      <c r="J62" s="4">
        <v>148526590</v>
      </c>
      <c r="K62" s="4">
        <v>0</v>
      </c>
      <c r="L62" s="4">
        <v>0</v>
      </c>
      <c r="M62" s="4">
        <v>148526590</v>
      </c>
    </row>
    <row r="63" spans="1:13" ht="35.25" thickTop="1" thickBot="1" x14ac:dyDescent="0.3">
      <c r="A63" s="3" t="s">
        <v>55</v>
      </c>
      <c r="B63" s="3" t="s">
        <v>93</v>
      </c>
      <c r="C63" s="3" t="s">
        <v>57</v>
      </c>
      <c r="D63" s="3" t="s">
        <v>87</v>
      </c>
      <c r="E63" s="3"/>
      <c r="F63" s="3" t="s">
        <v>16</v>
      </c>
      <c r="G63" s="3" t="s">
        <v>37</v>
      </c>
      <c r="H63" s="3" t="s">
        <v>18</v>
      </c>
      <c r="I63" s="5" t="s">
        <v>94</v>
      </c>
      <c r="J63" s="4">
        <v>500000000</v>
      </c>
      <c r="K63" s="4">
        <v>0</v>
      </c>
      <c r="L63" s="4">
        <v>0</v>
      </c>
      <c r="M63" s="4">
        <v>500000000</v>
      </c>
    </row>
    <row r="64" spans="1:13" ht="57.75" customHeight="1" thickTop="1" thickBot="1" x14ac:dyDescent="0.3">
      <c r="A64" s="3" t="s">
        <v>55</v>
      </c>
      <c r="B64" s="3" t="s">
        <v>93</v>
      </c>
      <c r="C64" s="3" t="s">
        <v>57</v>
      </c>
      <c r="D64" s="3" t="s">
        <v>87</v>
      </c>
      <c r="E64" s="3"/>
      <c r="F64" s="3" t="s">
        <v>16</v>
      </c>
      <c r="G64" s="3" t="s">
        <v>68</v>
      </c>
      <c r="H64" s="3" t="s">
        <v>18</v>
      </c>
      <c r="I64" s="5" t="s">
        <v>94</v>
      </c>
      <c r="J64" s="4">
        <v>2500000000</v>
      </c>
      <c r="K64" s="4">
        <v>0</v>
      </c>
      <c r="L64" s="4">
        <v>0</v>
      </c>
      <c r="M64" s="4">
        <v>2500000000</v>
      </c>
    </row>
    <row r="65" spans="1:19" ht="54.75" customHeight="1" thickTop="1" thickBot="1" x14ac:dyDescent="0.3">
      <c r="A65" s="3" t="s">
        <v>55</v>
      </c>
      <c r="B65" s="3" t="s">
        <v>93</v>
      </c>
      <c r="C65" s="3" t="s">
        <v>57</v>
      </c>
      <c r="D65" s="3" t="s">
        <v>89</v>
      </c>
      <c r="E65" s="3"/>
      <c r="F65" s="3" t="s">
        <v>16</v>
      </c>
      <c r="G65" s="3" t="s">
        <v>37</v>
      </c>
      <c r="H65" s="3" t="s">
        <v>18</v>
      </c>
      <c r="I65" s="5" t="s">
        <v>95</v>
      </c>
      <c r="J65" s="4">
        <v>2000000000</v>
      </c>
      <c r="K65" s="4">
        <v>0</v>
      </c>
      <c r="L65" s="4">
        <v>0</v>
      </c>
      <c r="M65" s="4">
        <v>2000000000</v>
      </c>
    </row>
    <row r="66" spans="1:19" ht="30.75" customHeight="1" thickTop="1" thickBot="1" x14ac:dyDescent="0.3">
      <c r="A66" s="7"/>
      <c r="B66" s="7"/>
      <c r="C66" s="7"/>
      <c r="D66" s="7"/>
      <c r="E66" s="7"/>
      <c r="F66" s="7"/>
      <c r="G66" s="7"/>
      <c r="H66" s="7"/>
      <c r="I66" s="8" t="s">
        <v>103</v>
      </c>
      <c r="J66" s="10">
        <f t="shared" ref="J66:M66" si="7">+J7+J31+J33</f>
        <v>619372526074</v>
      </c>
      <c r="K66" s="10">
        <f t="shared" si="7"/>
        <v>54688765773</v>
      </c>
      <c r="L66" s="10">
        <f t="shared" si="7"/>
        <v>14054621773</v>
      </c>
      <c r="M66" s="10">
        <f t="shared" si="7"/>
        <v>660006670074</v>
      </c>
    </row>
    <row r="67" spans="1:19" ht="15.75" thickTop="1" x14ac:dyDescent="0.25">
      <c r="A67" s="11" t="s">
        <v>107</v>
      </c>
      <c r="B67" s="12"/>
      <c r="C67" s="12"/>
      <c r="D67" s="12"/>
      <c r="E67" s="13"/>
      <c r="F67" s="14"/>
      <c r="G67" s="15"/>
      <c r="H67" s="16"/>
      <c r="I67" s="16"/>
      <c r="J67" s="16"/>
      <c r="K67" s="17"/>
      <c r="L67" s="16"/>
      <c r="M67" s="18"/>
      <c r="N67" s="19"/>
      <c r="O67" s="19"/>
      <c r="P67" s="19"/>
      <c r="Q67" s="19"/>
      <c r="R67" s="19"/>
      <c r="S67" s="19"/>
    </row>
    <row r="68" spans="1:19" x14ac:dyDescent="0.25">
      <c r="A68" s="16" t="s">
        <v>108</v>
      </c>
      <c r="B68" s="16"/>
      <c r="C68" s="16"/>
      <c r="D68" s="16"/>
      <c r="E68" s="16"/>
      <c r="F68" s="16"/>
      <c r="G68" s="16"/>
      <c r="H68" s="16"/>
      <c r="I68" s="16"/>
      <c r="J68" s="16"/>
      <c r="K68" s="17"/>
      <c r="L68" s="16"/>
      <c r="M68" s="18"/>
      <c r="N68" s="19"/>
      <c r="O68" s="19"/>
      <c r="P68" s="19"/>
      <c r="Q68" s="19"/>
      <c r="R68" s="19"/>
      <c r="S68" s="19"/>
    </row>
    <row r="69" spans="1:19" x14ac:dyDescent="0.25">
      <c r="A69" s="16" t="s">
        <v>109</v>
      </c>
      <c r="B69" s="16"/>
      <c r="C69" s="16"/>
      <c r="D69" s="16"/>
      <c r="E69" s="16"/>
      <c r="F69" s="16"/>
      <c r="G69" s="16"/>
      <c r="H69" s="16"/>
      <c r="I69" s="16"/>
      <c r="J69" s="16"/>
      <c r="K69" s="17"/>
      <c r="L69" s="16"/>
      <c r="M69" s="18"/>
      <c r="N69" s="19"/>
      <c r="O69" s="19"/>
      <c r="P69" s="19"/>
      <c r="Q69" s="19"/>
      <c r="R69" s="19"/>
      <c r="S69" s="19"/>
    </row>
    <row r="70" spans="1:19" x14ac:dyDescent="0.25">
      <c r="A70" s="16" t="s">
        <v>110</v>
      </c>
      <c r="B70" s="16"/>
      <c r="C70" s="16"/>
      <c r="D70" s="16"/>
      <c r="E70" s="16"/>
      <c r="F70" s="16"/>
      <c r="G70" s="16"/>
      <c r="H70" s="16"/>
      <c r="I70" s="16"/>
      <c r="J70" s="16"/>
      <c r="K70" s="16"/>
      <c r="L70" s="16"/>
      <c r="M70" s="18"/>
      <c r="N70" s="19"/>
      <c r="O70" s="19"/>
      <c r="P70" s="19"/>
      <c r="Q70" s="19"/>
      <c r="R70" s="19"/>
      <c r="S70" s="19"/>
    </row>
    <row r="71" spans="1:19" ht="12.75" customHeight="1" x14ac:dyDescent="0.25">
      <c r="A71" s="16" t="s">
        <v>111</v>
      </c>
      <c r="B71" s="16"/>
      <c r="C71" s="16"/>
      <c r="D71" s="16"/>
      <c r="E71" s="16"/>
      <c r="F71" s="16"/>
      <c r="G71" s="16"/>
      <c r="H71" s="16"/>
      <c r="I71" s="16"/>
      <c r="J71" s="16"/>
      <c r="K71" s="16"/>
      <c r="L71" s="16"/>
      <c r="M71" s="18"/>
      <c r="N71" s="19"/>
      <c r="O71" s="19"/>
      <c r="P71" s="19"/>
      <c r="Q71" s="19"/>
      <c r="R71" s="19"/>
      <c r="S71" s="19"/>
    </row>
    <row r="72" spans="1:19" x14ac:dyDescent="0.25">
      <c r="A72" s="16" t="s">
        <v>112</v>
      </c>
      <c r="B72" s="16"/>
      <c r="C72" s="16"/>
      <c r="D72" s="16"/>
      <c r="E72" s="16"/>
      <c r="F72" s="16"/>
      <c r="G72" s="16"/>
      <c r="H72" s="16"/>
      <c r="I72" s="16"/>
      <c r="J72" s="16"/>
      <c r="K72" s="16"/>
      <c r="L72" s="16"/>
      <c r="M72" s="18"/>
      <c r="N72" s="19"/>
      <c r="O72" s="19"/>
      <c r="P72" s="19"/>
      <c r="Q72" s="19"/>
      <c r="R72" s="19"/>
      <c r="S72" s="19"/>
    </row>
    <row r="73" spans="1:19" ht="17.25" customHeight="1" x14ac:dyDescent="0.25">
      <c r="A73" s="16" t="s">
        <v>113</v>
      </c>
      <c r="B73" s="16"/>
      <c r="C73" s="16"/>
      <c r="D73" s="16"/>
      <c r="E73" s="16"/>
      <c r="F73" s="16"/>
      <c r="G73" s="16"/>
      <c r="H73" s="16"/>
      <c r="I73" s="16"/>
      <c r="J73" s="16"/>
      <c r="K73" s="16"/>
      <c r="L73" s="16"/>
      <c r="M73" s="18"/>
      <c r="N73" s="19"/>
      <c r="O73" s="19"/>
      <c r="P73" s="19"/>
      <c r="Q73" s="19"/>
      <c r="R73" s="19"/>
      <c r="S73" s="19"/>
    </row>
    <row r="74" spans="1:19" ht="15.75" customHeight="1" x14ac:dyDescent="0.25">
      <c r="A74" s="16" t="s">
        <v>114</v>
      </c>
      <c r="B74" s="16"/>
      <c r="C74" s="16"/>
      <c r="D74" s="16"/>
      <c r="E74" s="16"/>
      <c r="F74" s="16"/>
      <c r="G74" s="16"/>
      <c r="H74" s="16"/>
      <c r="I74" s="16"/>
      <c r="J74" s="16"/>
      <c r="K74" s="16"/>
      <c r="L74" s="16"/>
      <c r="M74" s="18"/>
      <c r="N74" s="19"/>
      <c r="O74" s="19"/>
      <c r="P74" s="19"/>
      <c r="Q74" s="19"/>
      <c r="R74" s="19"/>
      <c r="S74" s="19"/>
    </row>
    <row r="75" spans="1:19" ht="18" customHeight="1" x14ac:dyDescent="0.25">
      <c r="A75" s="20" t="s">
        <v>115</v>
      </c>
      <c r="B75" s="16"/>
      <c r="C75" s="16"/>
      <c r="D75" s="16"/>
      <c r="E75" s="16"/>
      <c r="F75" s="16"/>
      <c r="G75" s="16"/>
      <c r="H75" s="16"/>
      <c r="I75" s="16"/>
      <c r="J75" s="16"/>
      <c r="K75" s="16"/>
      <c r="L75" s="16"/>
      <c r="M75" s="19"/>
      <c r="N75" s="19"/>
      <c r="O75" s="19"/>
      <c r="P75" s="19"/>
      <c r="Q75" s="19"/>
      <c r="R75" s="19"/>
      <c r="S75" s="19"/>
    </row>
    <row r="76" spans="1:19" ht="13.5" customHeight="1" x14ac:dyDescent="0.25">
      <c r="A76" s="20" t="s">
        <v>116</v>
      </c>
      <c r="B76" s="16"/>
      <c r="C76" s="16"/>
      <c r="D76" s="16"/>
      <c r="E76" s="16"/>
      <c r="F76" s="16"/>
      <c r="G76" s="16"/>
      <c r="H76" s="16"/>
      <c r="I76" s="16"/>
      <c r="J76" s="16"/>
      <c r="K76" s="16"/>
      <c r="L76" s="16"/>
      <c r="M76" s="19"/>
      <c r="N76" s="19"/>
      <c r="O76" s="19"/>
      <c r="P76" s="19"/>
      <c r="Q76" s="19"/>
      <c r="R76" s="19"/>
      <c r="S76" s="19"/>
    </row>
    <row r="77" spans="1:19" ht="14.25" customHeight="1" x14ac:dyDescent="0.25">
      <c r="A77" s="20" t="s">
        <v>117</v>
      </c>
      <c r="B77" s="16"/>
      <c r="C77" s="16"/>
      <c r="D77" s="16"/>
      <c r="E77" s="16"/>
      <c r="F77" s="16"/>
      <c r="G77" s="16"/>
      <c r="H77" s="16"/>
      <c r="I77" s="16"/>
      <c r="J77" s="16"/>
      <c r="K77" s="16"/>
      <c r="L77" s="16"/>
      <c r="M77" s="19"/>
      <c r="N77" s="19"/>
      <c r="O77" s="19"/>
      <c r="P77" s="19"/>
      <c r="Q77" s="19"/>
      <c r="R77" s="19"/>
      <c r="S77" s="19"/>
    </row>
    <row r="78" spans="1:19" ht="13.5" customHeight="1" x14ac:dyDescent="0.25">
      <c r="A78" s="20" t="s">
        <v>118</v>
      </c>
      <c r="B78" s="16"/>
      <c r="C78" s="16"/>
      <c r="D78" s="16"/>
      <c r="E78" s="16"/>
      <c r="F78" s="16"/>
      <c r="G78" s="16"/>
      <c r="H78" s="16"/>
      <c r="I78" s="16"/>
      <c r="J78" s="16"/>
      <c r="K78" s="16"/>
      <c r="L78" s="16"/>
      <c r="M78" s="19"/>
      <c r="N78" s="19"/>
      <c r="O78" s="19"/>
      <c r="P78" s="19"/>
      <c r="Q78" s="19"/>
      <c r="R78" s="19"/>
      <c r="S78" s="19"/>
    </row>
    <row r="79" spans="1:19" ht="15.75" customHeight="1" x14ac:dyDescent="0.25">
      <c r="A79" s="20" t="s">
        <v>119</v>
      </c>
      <c r="B79" s="16"/>
      <c r="C79" s="16"/>
      <c r="D79" s="16"/>
      <c r="E79" s="16"/>
      <c r="F79" s="16"/>
      <c r="G79" s="16"/>
      <c r="H79" s="16"/>
      <c r="I79" s="16"/>
      <c r="J79" s="16"/>
      <c r="K79" s="16"/>
      <c r="L79" s="16"/>
      <c r="M79" s="19"/>
      <c r="N79" s="19"/>
      <c r="O79" s="19"/>
      <c r="P79" s="19"/>
      <c r="Q79" s="19"/>
      <c r="R79" s="19"/>
      <c r="S79" s="19"/>
    </row>
    <row r="80" spans="1:19" ht="14.25" customHeight="1" x14ac:dyDescent="0.25">
      <c r="A80" s="20" t="s">
        <v>120</v>
      </c>
      <c r="B80" s="16"/>
      <c r="C80" s="16"/>
      <c r="D80" s="16"/>
      <c r="E80" s="16"/>
      <c r="F80" s="16"/>
      <c r="G80" s="16"/>
      <c r="H80" s="16"/>
      <c r="I80" s="16"/>
      <c r="J80" s="16"/>
      <c r="K80" s="16"/>
      <c r="L80" s="16"/>
      <c r="M80" s="19"/>
      <c r="N80" s="19"/>
      <c r="O80" s="19"/>
      <c r="P80" s="19"/>
      <c r="Q80" s="19"/>
      <c r="R80" s="19"/>
      <c r="S80" s="19"/>
    </row>
    <row r="81" spans="1:19" ht="16.5" customHeight="1" x14ac:dyDescent="0.25">
      <c r="A81" s="20" t="s">
        <v>121</v>
      </c>
      <c r="B81" s="16"/>
      <c r="C81" s="16"/>
      <c r="D81" s="16"/>
      <c r="E81" s="16"/>
      <c r="F81" s="16"/>
      <c r="G81" s="16"/>
      <c r="H81" s="16"/>
      <c r="I81" s="16"/>
      <c r="J81" s="16"/>
      <c r="K81" s="16"/>
      <c r="L81" s="16"/>
      <c r="M81" s="19"/>
      <c r="N81" s="19"/>
      <c r="O81" s="19"/>
      <c r="P81" s="19"/>
      <c r="Q81" s="19"/>
      <c r="R81" s="19"/>
      <c r="S81" s="19"/>
    </row>
    <row r="82" spans="1:19" ht="35.1" customHeight="1" x14ac:dyDescent="0.25"/>
    <row r="83" spans="1:19" ht="35.1" customHeight="1" x14ac:dyDescent="0.25"/>
    <row r="84" spans="1:19" ht="35.1" customHeight="1" x14ac:dyDescent="0.25"/>
    <row r="85" spans="1:19" ht="35.1" customHeight="1" x14ac:dyDescent="0.25"/>
    <row r="86" spans="1:19" ht="35.1" customHeight="1" x14ac:dyDescent="0.25"/>
    <row r="87" spans="1:19" ht="57" customHeight="1" x14ac:dyDescent="0.25"/>
    <row r="88" spans="1:19" ht="24.75" customHeight="1" x14ac:dyDescent="0.25">
      <c r="A88" s="2"/>
      <c r="B88" s="2"/>
      <c r="C88" s="2"/>
      <c r="D88" s="2"/>
      <c r="E88" s="2"/>
      <c r="F88" s="2"/>
      <c r="G88" s="2"/>
      <c r="H88" s="2"/>
      <c r="I88" s="2"/>
      <c r="J88" s="2"/>
      <c r="K88" s="2"/>
      <c r="L88" s="2"/>
      <c r="M88" s="2"/>
    </row>
    <row r="89" spans="1:19" x14ac:dyDescent="0.25">
      <c r="A89" s="2"/>
      <c r="B89" s="2"/>
      <c r="C89" s="2"/>
      <c r="D89" s="2"/>
      <c r="E89" s="2"/>
      <c r="F89" s="2"/>
      <c r="G89" s="2"/>
      <c r="H89" s="2"/>
      <c r="I89" s="2"/>
      <c r="J89" s="2"/>
      <c r="K89" s="2"/>
      <c r="L89" s="2"/>
      <c r="M89" s="2"/>
    </row>
    <row r="90" spans="1:19" x14ac:dyDescent="0.25">
      <c r="A90" s="2"/>
      <c r="B90" s="2"/>
      <c r="C90" s="2"/>
      <c r="D90" s="2"/>
      <c r="E90" s="2"/>
      <c r="F90" s="2"/>
      <c r="G90" s="2"/>
      <c r="H90" s="2"/>
      <c r="I90" s="2"/>
      <c r="J90" s="2"/>
      <c r="K90" s="2"/>
      <c r="L90" s="2"/>
      <c r="M90" s="2"/>
    </row>
    <row r="91" spans="1:19" x14ac:dyDescent="0.25">
      <c r="A91" s="2"/>
      <c r="B91" s="2"/>
      <c r="C91" s="2"/>
      <c r="D91" s="2"/>
      <c r="E91" s="2"/>
      <c r="F91" s="2"/>
      <c r="G91" s="2"/>
      <c r="H91" s="2"/>
      <c r="I91" s="2"/>
      <c r="J91" s="2"/>
      <c r="K91" s="2"/>
      <c r="L91" s="2"/>
      <c r="M91" s="2"/>
    </row>
    <row r="92" spans="1:19" x14ac:dyDescent="0.25">
      <c r="A92" s="2"/>
      <c r="B92" s="2"/>
      <c r="C92" s="2"/>
      <c r="D92" s="2"/>
      <c r="E92" s="2"/>
      <c r="F92" s="2"/>
      <c r="G92" s="2"/>
      <c r="H92" s="2"/>
      <c r="I92" s="2"/>
      <c r="J92" s="2"/>
      <c r="K92" s="2"/>
      <c r="L92" s="2"/>
      <c r="M92" s="2"/>
    </row>
    <row r="93" spans="1:19" x14ac:dyDescent="0.25">
      <c r="A93" s="2"/>
      <c r="B93" s="2"/>
      <c r="C93" s="2"/>
      <c r="D93" s="2"/>
      <c r="E93" s="2"/>
      <c r="F93" s="2"/>
      <c r="G93" s="2"/>
      <c r="H93" s="2"/>
      <c r="I93" s="2"/>
      <c r="J93" s="2"/>
      <c r="K93" s="2"/>
      <c r="L93" s="2"/>
      <c r="M93" s="2"/>
    </row>
    <row r="94" spans="1:19" x14ac:dyDescent="0.25">
      <c r="A94" s="2"/>
      <c r="B94" s="2"/>
      <c r="C94" s="2"/>
      <c r="D94" s="2"/>
      <c r="E94" s="2"/>
      <c r="F94" s="2"/>
      <c r="G94" s="2"/>
      <c r="H94" s="2"/>
      <c r="I94" s="2"/>
      <c r="J94" s="2"/>
      <c r="K94" s="2"/>
      <c r="L94" s="2"/>
      <c r="M94" s="2"/>
    </row>
    <row r="95" spans="1:19" x14ac:dyDescent="0.25">
      <c r="A95" s="2"/>
      <c r="B95" s="2"/>
      <c r="C95" s="2"/>
      <c r="D95" s="2"/>
      <c r="E95" s="2"/>
      <c r="F95" s="2"/>
      <c r="G95" s="2"/>
      <c r="H95" s="2"/>
      <c r="I95" s="2"/>
      <c r="J95" s="2"/>
      <c r="K95" s="2"/>
      <c r="L95" s="2"/>
      <c r="M95" s="2"/>
    </row>
  </sheetData>
  <mergeCells count="4">
    <mergeCell ref="A2:M2"/>
    <mergeCell ref="A3:M3"/>
    <mergeCell ref="A4:M4"/>
    <mergeCell ref="K5:M5"/>
  </mergeCells>
  <printOptions horizontalCentered="1"/>
  <pageMargins left="0.19685039370078741" right="0" top="0.59055118110236227" bottom="0.78740157480314965" header="0.78740157480314965" footer="0.78740157480314965"/>
  <pageSetup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2022-12-07T13:42:05Z</cp:lastPrinted>
  <dcterms:created xsi:type="dcterms:W3CDTF">2022-12-01T12:59:58Z</dcterms:created>
  <dcterms:modified xsi:type="dcterms:W3CDTF">2022-12-07T13:42:07Z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