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'!$6:$6</definedName>
  </definedNames>
  <calcPr calcId="152511"/>
</workbook>
</file>

<file path=xl/calcChain.xml><?xml version="1.0" encoding="utf-8"?>
<calcChain xmlns="http://schemas.openxmlformats.org/spreadsheetml/2006/main">
  <c r="L8" i="1" l="1"/>
  <c r="K8" i="1"/>
  <c r="J8" i="1"/>
  <c r="L31" i="1"/>
  <c r="K31" i="1"/>
  <c r="J31" i="1"/>
  <c r="I31" i="1"/>
  <c r="L29" i="1"/>
  <c r="K29" i="1"/>
  <c r="J29" i="1"/>
  <c r="I29" i="1"/>
  <c r="L26" i="1"/>
  <c r="K26" i="1"/>
  <c r="J26" i="1"/>
  <c r="I26" i="1"/>
  <c r="L14" i="1"/>
  <c r="K14" i="1"/>
  <c r="J14" i="1"/>
  <c r="I14" i="1"/>
  <c r="L12" i="1"/>
  <c r="K12" i="1"/>
  <c r="J12" i="1"/>
  <c r="I12" i="1"/>
  <c r="I8" i="1"/>
  <c r="I7" i="1" l="1"/>
  <c r="I58" i="1" s="1"/>
  <c r="J7" i="1"/>
  <c r="J58" i="1" s="1"/>
  <c r="K7" i="1"/>
  <c r="K58" i="1" s="1"/>
  <c r="L7" i="1"/>
  <c r="L58" i="1" l="1"/>
</calcChain>
</file>

<file path=xl/sharedStrings.xml><?xml version="1.0" encoding="utf-8"?>
<sst xmlns="http://schemas.openxmlformats.org/spreadsheetml/2006/main" count="351" uniqueCount="106">
  <si>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</si>
  <si>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</si>
  <si>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</si>
  <si>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</si>
  <si>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</si>
  <si>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</si>
  <si>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</si>
  <si>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</si>
  <si>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</si>
  <si>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</si>
  <si>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</si>
  <si>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</si>
  <si>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</si>
  <si>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</si>
  <si>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</si>
  <si>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</si>
  <si>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</si>
  <si>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</si>
  <si>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</si>
  <si>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</si>
  <si>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</si>
  <si>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</si>
  <si>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</si>
  <si>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</si>
  <si>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</si>
  <si>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</si>
  <si>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</si>
  <si>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</si>
  <si>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</si>
  <si>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</si>
  <si>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</si>
  <si>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</si>
  <si>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</si>
  <si>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</si>
  <si>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</si>
  <si>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</si>
  <si>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</si>
  <si>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</si>
  <si>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</si>
  <si>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</si>
  <si>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</si>
  <si>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</si>
  <si>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</si>
  <si>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</si>
  <si>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</si>
  <si>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</si>
  <si>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</si>
  <si>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</si>
  <si>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</si>
  <si>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</si>
  <si>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</si>
  <si>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</si>
  <si>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</si>
  <si>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</si>
  <si>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</si>
  <si>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</si>
  <si>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</si>
  <si>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</si>
  <si>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</si>
  <si>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</si>
  <si>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</si>
  <si>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</si>
  <si>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</si>
  <si>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</si>
  <si>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</si>
  <si>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</si>
  <si>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</si>
  <si>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</si>
  <si>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</si>
  <si>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</si>
  <si>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</si>
  <si>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</si>
  <si>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</si>
  <si>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</si>
  <si>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</si>
  <si>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</si>
  <si>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</si>
  <si>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</si>
  <si>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</si>
  <si>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</si>
  <si>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</si>
  <si>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</si>
  <si>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</si>
  <si>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</si>
  <si>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</si>
  <si>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</si>
  <si>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</si>
  <si>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</si>
  <si>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</si>
  <si>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</si>
  <si>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</si>
  <si>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</si>
  <si>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</si>
  <si>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SERVICIO DE LA DEUDA PUBLICA </t>
  </si>
  <si>
    <t xml:space="preserve">GASTOS DE INVERSION </t>
  </si>
  <si>
    <t>TOTAL PRESUPUESTO A+B+C</t>
  </si>
  <si>
    <t>GASTOS DE FUNCIONAMIENTO</t>
  </si>
  <si>
    <t>MINISTERIO DE COMERCIO INDUSTRIA Y TURISMO</t>
  </si>
  <si>
    <t xml:space="preserve">UNIDAD EJECUTORA 3501-01-000 GESTION GENERAL 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</si>
  <si>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</si>
  <si>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t xml:space="preserve">PRESUPUESTO APROBADO CON CORTE AL 30 DE ABRIL DE 2022 </t>
  </si>
  <si>
    <t>FECHA DE GENERACION: MAYO 02 DE 2022</t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</si>
  <si>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N. 2159 del 12 de Noviembre de 2021. Por la cual se decreta el presupuesto de rentas y recursos de capital y ley de apropiaciones para la vigencia fiscal del 1° de Enero al 31 de diciembre de 2022.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</si>
  <si>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</si>
  <si>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7"/>
        <rFont val="Arial"/>
        <family val="2"/>
      </rPr>
      <t>Nota 3</t>
    </r>
    <r>
      <rPr>
        <sz val="7"/>
        <rFont val="Arial"/>
        <family val="2"/>
      </rPr>
      <t>: Resolución 0244 del 14 de febrero de 2022 . Por la cual se efectua un traslado en el presupuesto de Inversión de la Sección 3501 Ministerio de Comercio, Industria y Turismo. Unidad Ejecutora 3501-01 Gestión General en la vigencia fiscal de 2022.($13.162.572.566)</t>
    </r>
  </si>
  <si>
    <r>
      <rPr>
        <b/>
        <sz val="7"/>
        <rFont val="Calibri"/>
        <family val="2"/>
      </rPr>
      <t>Nota 4</t>
    </r>
    <r>
      <rPr>
        <sz val="7"/>
        <rFont val="Calibri"/>
        <family val="2"/>
      </rPr>
      <t>: Resolución 0437 del 29 de marzo de 2022. Por la cual se efectua un traslado en el presupuesto de funcionamientode la seccion 3501 Ministerio de Comercio Industria y Turismo, Unidad Ejecutora 3501-01 Gestión General en la vigencia fiscal 2022. ($40.000.000)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</si>
</sst>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7"/>
      <name val="Calibri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6" fillId="0" borderId="0" xfId="0" applyFont="1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0" fontId="6" fillId="0" borderId="0" xfId="0" applyNumberFormat="1" applyFont="1" applyFill="1" applyBorder="1"/>
    <xf numFmtId="10" fontId="6" fillId="0" borderId="0" xfId="0" applyNumberFormat="1" applyFont="1"/>
    <xf numFmtId="0" fontId="6" fillId="0" borderId="0" xfId="0" applyFont="1"/>
    <xf numFmtId="0" fontId="11" fillId="0" borderId="0" xfId="0" applyFont="1" applyFill="1" applyBorder="1"/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323850</xdr:colOff>
      <xdr:row>0</xdr:row>
      <xdr:rowOff>381000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tabSelected="1" topLeftCell="A55" workbookViewId="0">
      <selection activeCell="T53" sqref="T53"/>
    </sheetView>
  </sheetViews>
  <sheetFormatPr baseColWidth="10" defaultRowHeight="15" x14ac:dyDescent="0.25"/>
  <cols>
    <col min="1" max="5" width="5.42578125" customWidth="1"/>
    <col min="6" max="6" width="5" customWidth="1"/>
    <col min="7" max="7" width="6.42578125" customWidth="1"/>
    <col min="8" max="8" width="39.7109375" customWidth="1"/>
    <col min="9" max="9" width="16.42578125" customWidth="1"/>
    <col min="10" max="10" width="15" customWidth="1"/>
    <col min="11" max="11" width="16.28515625" customWidth="1"/>
    <col min="12" max="12" width="15.85546875" customWidth="1"/>
  </cols>
  <sheetData>
    <row r="1" spans="1:12" ht="35.25" customHeight="1" x14ac:dyDescent="0.25"/>
    <row r="2" spans="1:12" ht="15.75" x14ac:dyDescent="0.25">
      <c r="A2" s="22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.75" x14ac:dyDescent="0.25">
      <c r="A3" s="22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 s="22" t="s">
        <v>98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15.75" thickBot="1" x14ac:dyDescent="0.3">
      <c r="A5" s="1"/>
      <c r="B5" s="2"/>
      <c r="C5" s="2"/>
      <c r="D5" s="2"/>
      <c r="E5" s="2"/>
      <c r="F5" s="2"/>
      <c r="G5" s="2"/>
      <c r="H5" s="2"/>
      <c r="I5" s="2"/>
      <c r="J5" s="24" t="s">
        <v>101</v>
      </c>
      <c r="K5" s="24"/>
      <c r="L5" s="24"/>
    </row>
    <row r="6" spans="1:12" ht="27.75" customHeight="1" thickTop="1" thickBo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</row>
    <row r="7" spans="1:12" ht="28.5" customHeight="1" thickTop="1" thickBot="1" x14ac:dyDescent="0.3">
      <c r="A7" s="7" t="s">
        <v>12</v>
      </c>
      <c r="B7" s="7"/>
      <c r="C7" s="7"/>
      <c r="D7" s="7"/>
      <c r="E7" s="7"/>
      <c r="F7" s="7"/>
      <c r="G7" s="7"/>
      <c r="H7" s="8" t="s">
        <v>96</v>
      </c>
      <c r="I7" s="9">
        <f>+I8+I12+I14+I26</f>
        <v>368029637000</v>
      </c>
      <c r="J7" s="9">
        <f t="shared" ref="J7:L7" si="0">+J8+J12+J14+J26</f>
        <v>40000000</v>
      </c>
      <c r="K7" s="9">
        <f t="shared" si="0"/>
        <v>40000000</v>
      </c>
      <c r="L7" s="9">
        <f t="shared" si="0"/>
        <v>368029637000</v>
      </c>
    </row>
    <row r="8" spans="1:12" ht="32.25" customHeight="1" thickTop="1" thickBot="1" x14ac:dyDescent="0.3">
      <c r="A8" s="10" t="s">
        <v>12</v>
      </c>
      <c r="B8" s="10"/>
      <c r="C8" s="10"/>
      <c r="D8" s="10"/>
      <c r="E8" s="10"/>
      <c r="F8" s="10"/>
      <c r="G8" s="10"/>
      <c r="H8" s="11" t="s">
        <v>89</v>
      </c>
      <c r="I8" s="12">
        <f>SUM(I9:I11)</f>
        <v>42357308000</v>
      </c>
      <c r="J8" s="12">
        <f t="shared" ref="J8:L8" si="1">SUM(J9:J11)</f>
        <v>0</v>
      </c>
      <c r="K8" s="12">
        <f t="shared" si="1"/>
        <v>40000000</v>
      </c>
      <c r="L8" s="12">
        <f t="shared" si="1"/>
        <v>42317308000</v>
      </c>
    </row>
    <row r="9" spans="1:12" ht="32.25" customHeight="1" thickTop="1" thickBot="1" x14ac:dyDescent="0.3">
      <c r="A9" s="4" t="s">
        <v>12</v>
      </c>
      <c r="B9" s="4" t="s">
        <v>13</v>
      </c>
      <c r="C9" s="4" t="s">
        <v>13</v>
      </c>
      <c r="D9" s="4" t="s">
        <v>13</v>
      </c>
      <c r="E9" s="4"/>
      <c r="F9" s="4" t="s">
        <v>14</v>
      </c>
      <c r="G9" s="4" t="s">
        <v>15</v>
      </c>
      <c r="H9" s="5" t="s">
        <v>16</v>
      </c>
      <c r="I9" s="6">
        <v>24347723000</v>
      </c>
      <c r="J9" s="6">
        <v>0</v>
      </c>
      <c r="K9" s="6">
        <v>40000000</v>
      </c>
      <c r="L9" s="6">
        <v>24307723000</v>
      </c>
    </row>
    <row r="10" spans="1:12" ht="34.5" customHeight="1" thickTop="1" thickBot="1" x14ac:dyDescent="0.3">
      <c r="A10" s="4" t="s">
        <v>12</v>
      </c>
      <c r="B10" s="4" t="s">
        <v>13</v>
      </c>
      <c r="C10" s="4" t="s">
        <v>13</v>
      </c>
      <c r="D10" s="4" t="s">
        <v>17</v>
      </c>
      <c r="E10" s="4"/>
      <c r="F10" s="4" t="s">
        <v>14</v>
      </c>
      <c r="G10" s="4" t="s">
        <v>15</v>
      </c>
      <c r="H10" s="5" t="s">
        <v>18</v>
      </c>
      <c r="I10" s="6">
        <v>8564537000</v>
      </c>
      <c r="J10" s="6">
        <v>0</v>
      </c>
      <c r="K10" s="6">
        <v>0</v>
      </c>
      <c r="L10" s="6">
        <v>8564537000</v>
      </c>
    </row>
    <row r="11" spans="1:12" ht="39.950000000000003" customHeight="1" thickTop="1" thickBot="1" x14ac:dyDescent="0.3">
      <c r="A11" s="4" t="s">
        <v>12</v>
      </c>
      <c r="B11" s="4" t="s">
        <v>13</v>
      </c>
      <c r="C11" s="4" t="s">
        <v>13</v>
      </c>
      <c r="D11" s="4" t="s">
        <v>19</v>
      </c>
      <c r="E11" s="4"/>
      <c r="F11" s="4" t="s">
        <v>14</v>
      </c>
      <c r="G11" s="4" t="s">
        <v>15</v>
      </c>
      <c r="H11" s="5" t="s">
        <v>20</v>
      </c>
      <c r="I11" s="6">
        <v>9445048000</v>
      </c>
      <c r="J11" s="6">
        <v>0</v>
      </c>
      <c r="K11" s="6">
        <v>0</v>
      </c>
      <c r="L11" s="6">
        <v>9445048000</v>
      </c>
    </row>
    <row r="12" spans="1:12" ht="26.25" customHeight="1" thickTop="1" thickBot="1" x14ac:dyDescent="0.3">
      <c r="A12" s="10" t="s">
        <v>12</v>
      </c>
      <c r="B12" s="10"/>
      <c r="C12" s="10"/>
      <c r="D12" s="10"/>
      <c r="E12" s="10"/>
      <c r="F12" s="10"/>
      <c r="G12" s="10"/>
      <c r="H12" s="11" t="s">
        <v>90</v>
      </c>
      <c r="I12" s="12">
        <f>+I13</f>
        <v>19428254000</v>
      </c>
      <c r="J12" s="12">
        <f t="shared" ref="J12:L12" si="2">+J13</f>
        <v>0</v>
      </c>
      <c r="K12" s="12">
        <f t="shared" si="2"/>
        <v>0</v>
      </c>
      <c r="L12" s="12">
        <f t="shared" si="2"/>
        <v>19428254000</v>
      </c>
    </row>
    <row r="13" spans="1:12" ht="29.25" customHeight="1" thickTop="1" thickBot="1" x14ac:dyDescent="0.3">
      <c r="A13" s="4" t="s">
        <v>12</v>
      </c>
      <c r="B13" s="4" t="s">
        <v>17</v>
      </c>
      <c r="C13" s="4"/>
      <c r="D13" s="4"/>
      <c r="E13" s="4"/>
      <c r="F13" s="4" t="s">
        <v>14</v>
      </c>
      <c r="G13" s="4" t="s">
        <v>15</v>
      </c>
      <c r="H13" s="5" t="s">
        <v>21</v>
      </c>
      <c r="I13" s="6">
        <v>19428254000</v>
      </c>
      <c r="J13" s="6">
        <v>0</v>
      </c>
      <c r="K13" s="6">
        <v>0</v>
      </c>
      <c r="L13" s="6">
        <v>19428254000</v>
      </c>
    </row>
    <row r="14" spans="1:12" ht="24.75" customHeight="1" thickTop="1" thickBot="1" x14ac:dyDescent="0.3">
      <c r="A14" s="10" t="s">
        <v>12</v>
      </c>
      <c r="B14" s="10"/>
      <c r="C14" s="10"/>
      <c r="D14" s="10"/>
      <c r="E14" s="10"/>
      <c r="F14" s="10"/>
      <c r="G14" s="10"/>
      <c r="H14" s="11" t="s">
        <v>91</v>
      </c>
      <c r="I14" s="12">
        <f>SUM(I15:I25)</f>
        <v>291419598000</v>
      </c>
      <c r="J14" s="12">
        <f t="shared" ref="J14:L14" si="3">SUM(J15:J25)</f>
        <v>40000000</v>
      </c>
      <c r="K14" s="12">
        <f t="shared" si="3"/>
        <v>0</v>
      </c>
      <c r="L14" s="12">
        <f t="shared" si="3"/>
        <v>291459598000</v>
      </c>
    </row>
    <row r="15" spans="1:12" ht="47.25" customHeight="1" thickTop="1" thickBot="1" x14ac:dyDescent="0.3">
      <c r="A15" s="4" t="s">
        <v>12</v>
      </c>
      <c r="B15" s="4" t="s">
        <v>19</v>
      </c>
      <c r="C15" s="4" t="s">
        <v>13</v>
      </c>
      <c r="D15" s="4" t="s">
        <v>13</v>
      </c>
      <c r="E15" s="4" t="s">
        <v>22</v>
      </c>
      <c r="F15" s="4" t="s">
        <v>14</v>
      </c>
      <c r="G15" s="4" t="s">
        <v>15</v>
      </c>
      <c r="H15" s="5" t="s">
        <v>23</v>
      </c>
      <c r="I15" s="6">
        <v>150000000000</v>
      </c>
      <c r="J15" s="6">
        <v>0</v>
      </c>
      <c r="K15" s="6">
        <v>0</v>
      </c>
      <c r="L15" s="6">
        <v>150000000000</v>
      </c>
    </row>
    <row r="16" spans="1:12" ht="35.25" customHeight="1" thickTop="1" thickBot="1" x14ac:dyDescent="0.3">
      <c r="A16" s="4" t="s">
        <v>12</v>
      </c>
      <c r="B16" s="4" t="s">
        <v>19</v>
      </c>
      <c r="C16" s="4" t="s">
        <v>17</v>
      </c>
      <c r="D16" s="4" t="s">
        <v>17</v>
      </c>
      <c r="E16" s="4"/>
      <c r="F16" s="4" t="s">
        <v>14</v>
      </c>
      <c r="G16" s="4" t="s">
        <v>15</v>
      </c>
      <c r="H16" s="5" t="s">
        <v>24</v>
      </c>
      <c r="I16" s="6">
        <v>12889378000</v>
      </c>
      <c r="J16" s="6">
        <v>0</v>
      </c>
      <c r="K16" s="6">
        <v>0</v>
      </c>
      <c r="L16" s="6">
        <v>12889378000</v>
      </c>
    </row>
    <row r="17" spans="1:12" ht="31.5" customHeight="1" thickTop="1" thickBot="1" x14ac:dyDescent="0.3">
      <c r="A17" s="4" t="s">
        <v>12</v>
      </c>
      <c r="B17" s="4" t="s">
        <v>19</v>
      </c>
      <c r="C17" s="4" t="s">
        <v>19</v>
      </c>
      <c r="D17" s="4" t="s">
        <v>25</v>
      </c>
      <c r="E17" s="4" t="s">
        <v>26</v>
      </c>
      <c r="F17" s="4" t="s">
        <v>14</v>
      </c>
      <c r="G17" s="4" t="s">
        <v>15</v>
      </c>
      <c r="H17" s="5" t="s">
        <v>27</v>
      </c>
      <c r="I17" s="6">
        <v>64682895000</v>
      </c>
      <c r="J17" s="6">
        <v>0</v>
      </c>
      <c r="K17" s="6">
        <v>0</v>
      </c>
      <c r="L17" s="6">
        <v>64682895000</v>
      </c>
    </row>
    <row r="18" spans="1:12" ht="35.25" customHeight="1" thickTop="1" thickBot="1" x14ac:dyDescent="0.3">
      <c r="A18" s="4" t="s">
        <v>12</v>
      </c>
      <c r="B18" s="4" t="s">
        <v>19</v>
      </c>
      <c r="C18" s="4" t="s">
        <v>19</v>
      </c>
      <c r="D18" s="4" t="s">
        <v>25</v>
      </c>
      <c r="E18" s="4" t="s">
        <v>28</v>
      </c>
      <c r="F18" s="4" t="s">
        <v>14</v>
      </c>
      <c r="G18" s="4" t="s">
        <v>15</v>
      </c>
      <c r="H18" s="5" t="s">
        <v>29</v>
      </c>
      <c r="I18" s="6">
        <v>5150000000</v>
      </c>
      <c r="J18" s="6">
        <v>0</v>
      </c>
      <c r="K18" s="6">
        <v>0</v>
      </c>
      <c r="L18" s="6">
        <v>5150000000</v>
      </c>
    </row>
    <row r="19" spans="1:12" ht="30.75" customHeight="1" thickTop="1" thickBot="1" x14ac:dyDescent="0.3">
      <c r="A19" s="4" t="s">
        <v>12</v>
      </c>
      <c r="B19" s="4" t="s">
        <v>19</v>
      </c>
      <c r="C19" s="4" t="s">
        <v>25</v>
      </c>
      <c r="D19" s="4" t="s">
        <v>17</v>
      </c>
      <c r="E19" s="4" t="s">
        <v>30</v>
      </c>
      <c r="F19" s="4" t="s">
        <v>14</v>
      </c>
      <c r="G19" s="4" t="s">
        <v>15</v>
      </c>
      <c r="H19" s="5" t="s">
        <v>31</v>
      </c>
      <c r="I19" s="6">
        <v>646981000</v>
      </c>
      <c r="J19" s="6">
        <v>0</v>
      </c>
      <c r="K19" s="6">
        <v>0</v>
      </c>
      <c r="L19" s="6">
        <v>646981000</v>
      </c>
    </row>
    <row r="20" spans="1:12" ht="33" customHeight="1" thickTop="1" thickBot="1" x14ac:dyDescent="0.3">
      <c r="A20" s="4" t="s">
        <v>12</v>
      </c>
      <c r="B20" s="4" t="s">
        <v>19</v>
      </c>
      <c r="C20" s="4" t="s">
        <v>25</v>
      </c>
      <c r="D20" s="4" t="s">
        <v>17</v>
      </c>
      <c r="E20" s="4" t="s">
        <v>32</v>
      </c>
      <c r="F20" s="4" t="s">
        <v>14</v>
      </c>
      <c r="G20" s="4" t="s">
        <v>15</v>
      </c>
      <c r="H20" s="5" t="s">
        <v>33</v>
      </c>
      <c r="I20" s="6">
        <v>2401585000</v>
      </c>
      <c r="J20" s="6">
        <v>0</v>
      </c>
      <c r="K20" s="6">
        <v>0</v>
      </c>
      <c r="L20" s="6">
        <v>2401585000</v>
      </c>
    </row>
    <row r="21" spans="1:12" ht="28.5" customHeight="1" thickTop="1" thickBot="1" x14ac:dyDescent="0.3">
      <c r="A21" s="4" t="s">
        <v>12</v>
      </c>
      <c r="B21" s="4" t="s">
        <v>19</v>
      </c>
      <c r="C21" s="4" t="s">
        <v>25</v>
      </c>
      <c r="D21" s="4" t="s">
        <v>17</v>
      </c>
      <c r="E21" s="4" t="s">
        <v>34</v>
      </c>
      <c r="F21" s="4" t="s">
        <v>14</v>
      </c>
      <c r="G21" s="4" t="s">
        <v>15</v>
      </c>
      <c r="H21" s="5" t="s">
        <v>35</v>
      </c>
      <c r="I21" s="6">
        <v>226168000</v>
      </c>
      <c r="J21" s="6">
        <v>40000000</v>
      </c>
      <c r="K21" s="6">
        <v>0</v>
      </c>
      <c r="L21" s="6">
        <v>266168000</v>
      </c>
    </row>
    <row r="22" spans="1:12" ht="39.950000000000003" customHeight="1" thickTop="1" thickBot="1" x14ac:dyDescent="0.3">
      <c r="A22" s="4" t="s">
        <v>12</v>
      </c>
      <c r="B22" s="4" t="s">
        <v>19</v>
      </c>
      <c r="C22" s="4" t="s">
        <v>25</v>
      </c>
      <c r="D22" s="4" t="s">
        <v>17</v>
      </c>
      <c r="E22" s="4" t="s">
        <v>36</v>
      </c>
      <c r="F22" s="4" t="s">
        <v>14</v>
      </c>
      <c r="G22" s="4" t="s">
        <v>15</v>
      </c>
      <c r="H22" s="5" t="s">
        <v>37</v>
      </c>
      <c r="I22" s="6">
        <v>1798000</v>
      </c>
      <c r="J22" s="6">
        <v>0</v>
      </c>
      <c r="K22" s="6">
        <v>0</v>
      </c>
      <c r="L22" s="6">
        <v>1798000</v>
      </c>
    </row>
    <row r="23" spans="1:12" ht="39.950000000000003" customHeight="1" thickTop="1" thickBot="1" x14ac:dyDescent="0.3">
      <c r="A23" s="4" t="s">
        <v>12</v>
      </c>
      <c r="B23" s="4" t="s">
        <v>19</v>
      </c>
      <c r="C23" s="4" t="s">
        <v>25</v>
      </c>
      <c r="D23" s="4" t="s">
        <v>17</v>
      </c>
      <c r="E23" s="4" t="s">
        <v>38</v>
      </c>
      <c r="F23" s="4" t="s">
        <v>14</v>
      </c>
      <c r="G23" s="4" t="s">
        <v>15</v>
      </c>
      <c r="H23" s="5" t="s">
        <v>39</v>
      </c>
      <c r="I23" s="6">
        <v>25674564000</v>
      </c>
      <c r="J23" s="6">
        <v>0</v>
      </c>
      <c r="K23" s="6">
        <v>0</v>
      </c>
      <c r="L23" s="6">
        <v>25674564000</v>
      </c>
    </row>
    <row r="24" spans="1:12" ht="39.950000000000003" customHeight="1" thickTop="1" thickBot="1" x14ac:dyDescent="0.3">
      <c r="A24" s="4" t="s">
        <v>12</v>
      </c>
      <c r="B24" s="4" t="s">
        <v>19</v>
      </c>
      <c r="C24" s="4" t="s">
        <v>25</v>
      </c>
      <c r="D24" s="4" t="s">
        <v>17</v>
      </c>
      <c r="E24" s="4" t="s">
        <v>40</v>
      </c>
      <c r="F24" s="4" t="s">
        <v>14</v>
      </c>
      <c r="G24" s="4" t="s">
        <v>15</v>
      </c>
      <c r="H24" s="5" t="s">
        <v>41</v>
      </c>
      <c r="I24" s="6">
        <v>2937000</v>
      </c>
      <c r="J24" s="6">
        <v>0</v>
      </c>
      <c r="K24" s="6">
        <v>0</v>
      </c>
      <c r="L24" s="6">
        <v>2937000</v>
      </c>
    </row>
    <row r="25" spans="1:12" ht="31.5" customHeight="1" thickTop="1" thickBot="1" x14ac:dyDescent="0.3">
      <c r="A25" s="4" t="s">
        <v>12</v>
      </c>
      <c r="B25" s="4" t="s">
        <v>19</v>
      </c>
      <c r="C25" s="4" t="s">
        <v>42</v>
      </c>
      <c r="D25" s="4" t="s">
        <v>43</v>
      </c>
      <c r="E25" s="4" t="s">
        <v>22</v>
      </c>
      <c r="F25" s="4" t="s">
        <v>14</v>
      </c>
      <c r="G25" s="4" t="s">
        <v>15</v>
      </c>
      <c r="H25" s="5" t="s">
        <v>44</v>
      </c>
      <c r="I25" s="6">
        <v>29743292000</v>
      </c>
      <c r="J25" s="6">
        <v>0</v>
      </c>
      <c r="K25" s="6">
        <v>0</v>
      </c>
      <c r="L25" s="6">
        <v>29743292000</v>
      </c>
    </row>
    <row r="26" spans="1:12" ht="39.950000000000003" customHeight="1" thickTop="1" thickBot="1" x14ac:dyDescent="0.3">
      <c r="A26" s="10" t="s">
        <v>12</v>
      </c>
      <c r="B26" s="10"/>
      <c r="C26" s="10"/>
      <c r="D26" s="10"/>
      <c r="E26" s="10"/>
      <c r="F26" s="10"/>
      <c r="G26" s="10"/>
      <c r="H26" s="11" t="s">
        <v>92</v>
      </c>
      <c r="I26" s="12">
        <f>+I27+I28</f>
        <v>14824477000</v>
      </c>
      <c r="J26" s="12">
        <f t="shared" ref="J26:L26" si="4">+J27+J28</f>
        <v>0</v>
      </c>
      <c r="K26" s="12">
        <f t="shared" si="4"/>
        <v>0</v>
      </c>
      <c r="L26" s="12">
        <f t="shared" si="4"/>
        <v>14824477000</v>
      </c>
    </row>
    <row r="27" spans="1:12" ht="39.950000000000003" customHeight="1" thickTop="1" thickBot="1" x14ac:dyDescent="0.3">
      <c r="A27" s="4" t="s">
        <v>12</v>
      </c>
      <c r="B27" s="4" t="s">
        <v>45</v>
      </c>
      <c r="C27" s="4" t="s">
        <v>13</v>
      </c>
      <c r="D27" s="4"/>
      <c r="E27" s="4"/>
      <c r="F27" s="4" t="s">
        <v>14</v>
      </c>
      <c r="G27" s="4" t="s">
        <v>15</v>
      </c>
      <c r="H27" s="5" t="s">
        <v>46</v>
      </c>
      <c r="I27" s="6">
        <v>12998230000</v>
      </c>
      <c r="J27" s="6">
        <v>0</v>
      </c>
      <c r="K27" s="6">
        <v>0</v>
      </c>
      <c r="L27" s="6">
        <v>12998230000</v>
      </c>
    </row>
    <row r="28" spans="1:12" ht="39.950000000000003" customHeight="1" thickTop="1" thickBot="1" x14ac:dyDescent="0.3">
      <c r="A28" s="4" t="s">
        <v>12</v>
      </c>
      <c r="B28" s="4" t="s">
        <v>45</v>
      </c>
      <c r="C28" s="4" t="s">
        <v>25</v>
      </c>
      <c r="D28" s="4" t="s">
        <v>13</v>
      </c>
      <c r="E28" s="4"/>
      <c r="F28" s="4" t="s">
        <v>42</v>
      </c>
      <c r="G28" s="4" t="s">
        <v>47</v>
      </c>
      <c r="H28" s="5" t="s">
        <v>48</v>
      </c>
      <c r="I28" s="6">
        <v>1826247000</v>
      </c>
      <c r="J28" s="6">
        <v>0</v>
      </c>
      <c r="K28" s="6">
        <v>0</v>
      </c>
      <c r="L28" s="6">
        <v>1826247000</v>
      </c>
    </row>
    <row r="29" spans="1:12" ht="30" customHeight="1" thickTop="1" thickBot="1" x14ac:dyDescent="0.3">
      <c r="A29" s="10" t="s">
        <v>49</v>
      </c>
      <c r="B29" s="10"/>
      <c r="C29" s="10"/>
      <c r="D29" s="10"/>
      <c r="E29" s="10"/>
      <c r="F29" s="10"/>
      <c r="G29" s="10"/>
      <c r="H29" s="11" t="s">
        <v>93</v>
      </c>
      <c r="I29" s="12">
        <f>+I30</f>
        <v>569462000</v>
      </c>
      <c r="J29" s="12">
        <f t="shared" ref="J29:L29" si="5">+J30</f>
        <v>0</v>
      </c>
      <c r="K29" s="12">
        <f t="shared" si="5"/>
        <v>0</v>
      </c>
      <c r="L29" s="12">
        <f t="shared" si="5"/>
        <v>569462000</v>
      </c>
    </row>
    <row r="30" spans="1:12" ht="39.950000000000003" customHeight="1" thickTop="1" thickBot="1" x14ac:dyDescent="0.3">
      <c r="A30" s="4" t="s">
        <v>49</v>
      </c>
      <c r="B30" s="4" t="s">
        <v>14</v>
      </c>
      <c r="C30" s="4" t="s">
        <v>25</v>
      </c>
      <c r="D30" s="4" t="s">
        <v>13</v>
      </c>
      <c r="E30" s="4"/>
      <c r="F30" s="4" t="s">
        <v>42</v>
      </c>
      <c r="G30" s="4" t="s">
        <v>15</v>
      </c>
      <c r="H30" s="5" t="s">
        <v>50</v>
      </c>
      <c r="I30" s="6">
        <v>569462000</v>
      </c>
      <c r="J30" s="6">
        <v>0</v>
      </c>
      <c r="K30" s="6">
        <v>0</v>
      </c>
      <c r="L30" s="6">
        <v>569462000</v>
      </c>
    </row>
    <row r="31" spans="1:12" ht="27" customHeight="1" thickTop="1" thickBot="1" x14ac:dyDescent="0.3">
      <c r="A31" s="10" t="s">
        <v>51</v>
      </c>
      <c r="B31" s="10"/>
      <c r="C31" s="10"/>
      <c r="D31" s="10"/>
      <c r="E31" s="10"/>
      <c r="F31" s="10"/>
      <c r="G31" s="10"/>
      <c r="H31" s="11" t="s">
        <v>94</v>
      </c>
      <c r="I31" s="12">
        <f>SUM(I32:I57)</f>
        <v>250773427074</v>
      </c>
      <c r="J31" s="12">
        <f t="shared" ref="J31:L31" si="6">SUM(J32:J57)</f>
        <v>13162572566</v>
      </c>
      <c r="K31" s="12">
        <f t="shared" si="6"/>
        <v>13162572566</v>
      </c>
      <c r="L31" s="12">
        <f t="shared" si="6"/>
        <v>250773427074</v>
      </c>
    </row>
    <row r="32" spans="1:12" ht="63.75" customHeight="1" thickTop="1" thickBot="1" x14ac:dyDescent="0.3">
      <c r="A32" s="4" t="s">
        <v>51</v>
      </c>
      <c r="B32" s="4" t="s">
        <v>52</v>
      </c>
      <c r="C32" s="4" t="s">
        <v>53</v>
      </c>
      <c r="D32" s="4" t="s">
        <v>54</v>
      </c>
      <c r="E32" s="4"/>
      <c r="F32" s="4" t="s">
        <v>42</v>
      </c>
      <c r="G32" s="4" t="s">
        <v>15</v>
      </c>
      <c r="H32" s="5" t="s">
        <v>55</v>
      </c>
      <c r="I32" s="6">
        <v>3772145000</v>
      </c>
      <c r="J32" s="6">
        <v>0</v>
      </c>
      <c r="K32" s="6">
        <v>0</v>
      </c>
      <c r="L32" s="6">
        <v>3772145000</v>
      </c>
    </row>
    <row r="33" spans="1:12" ht="60" customHeight="1" thickTop="1" thickBot="1" x14ac:dyDescent="0.3">
      <c r="A33" s="4" t="s">
        <v>51</v>
      </c>
      <c r="B33" s="4" t="s">
        <v>52</v>
      </c>
      <c r="C33" s="4" t="s">
        <v>53</v>
      </c>
      <c r="D33" s="4" t="s">
        <v>54</v>
      </c>
      <c r="E33" s="4"/>
      <c r="F33" s="4" t="s">
        <v>56</v>
      </c>
      <c r="G33" s="4" t="s">
        <v>15</v>
      </c>
      <c r="H33" s="5" t="s">
        <v>55</v>
      </c>
      <c r="I33" s="6">
        <v>33523650000</v>
      </c>
      <c r="J33" s="6">
        <v>0</v>
      </c>
      <c r="K33" s="6">
        <v>0</v>
      </c>
      <c r="L33" s="6">
        <v>33523650000</v>
      </c>
    </row>
    <row r="34" spans="1:12" ht="35.25" thickTop="1" thickBot="1" x14ac:dyDescent="0.3">
      <c r="A34" s="4" t="s">
        <v>51</v>
      </c>
      <c r="B34" s="4" t="s">
        <v>57</v>
      </c>
      <c r="C34" s="4" t="s">
        <v>53</v>
      </c>
      <c r="D34" s="4" t="s">
        <v>58</v>
      </c>
      <c r="E34" s="4"/>
      <c r="F34" s="4" t="s">
        <v>42</v>
      </c>
      <c r="G34" s="4" t="s">
        <v>15</v>
      </c>
      <c r="H34" s="5" t="s">
        <v>59</v>
      </c>
      <c r="I34" s="6">
        <v>3800000000</v>
      </c>
      <c r="J34" s="6">
        <v>0</v>
      </c>
      <c r="K34" s="6">
        <v>0</v>
      </c>
      <c r="L34" s="6">
        <v>3800000000</v>
      </c>
    </row>
    <row r="35" spans="1:12" ht="46.5" thickTop="1" thickBot="1" x14ac:dyDescent="0.3">
      <c r="A35" s="4" t="s">
        <v>51</v>
      </c>
      <c r="B35" s="4" t="s">
        <v>57</v>
      </c>
      <c r="C35" s="4" t="s">
        <v>53</v>
      </c>
      <c r="D35" s="4" t="s">
        <v>60</v>
      </c>
      <c r="E35" s="4"/>
      <c r="F35" s="4" t="s">
        <v>42</v>
      </c>
      <c r="G35" s="4" t="s">
        <v>15</v>
      </c>
      <c r="H35" s="5" t="s">
        <v>61</v>
      </c>
      <c r="I35" s="6">
        <v>12410000000</v>
      </c>
      <c r="J35" s="6">
        <v>0</v>
      </c>
      <c r="K35" s="6">
        <v>0</v>
      </c>
      <c r="L35" s="6">
        <v>12410000000</v>
      </c>
    </row>
    <row r="36" spans="1:12" ht="46.5" thickTop="1" thickBot="1" x14ac:dyDescent="0.3">
      <c r="A36" s="4" t="s">
        <v>51</v>
      </c>
      <c r="B36" s="4" t="s">
        <v>57</v>
      </c>
      <c r="C36" s="4" t="s">
        <v>53</v>
      </c>
      <c r="D36" s="4" t="s">
        <v>60</v>
      </c>
      <c r="E36" s="4"/>
      <c r="F36" s="4" t="s">
        <v>62</v>
      </c>
      <c r="G36" s="4" t="s">
        <v>15</v>
      </c>
      <c r="H36" s="5" t="s">
        <v>61</v>
      </c>
      <c r="I36" s="6">
        <v>6581286283</v>
      </c>
      <c r="J36" s="6">
        <v>0</v>
      </c>
      <c r="K36" s="6">
        <v>6581286283</v>
      </c>
      <c r="L36" s="6">
        <v>0</v>
      </c>
    </row>
    <row r="37" spans="1:12" ht="46.5" thickTop="1" thickBot="1" x14ac:dyDescent="0.3">
      <c r="A37" s="4" t="s">
        <v>51</v>
      </c>
      <c r="B37" s="4" t="s">
        <v>57</v>
      </c>
      <c r="C37" s="4" t="s">
        <v>53</v>
      </c>
      <c r="D37" s="4" t="s">
        <v>63</v>
      </c>
      <c r="E37" s="4"/>
      <c r="F37" s="4" t="s">
        <v>42</v>
      </c>
      <c r="G37" s="4" t="s">
        <v>15</v>
      </c>
      <c r="H37" s="5" t="s">
        <v>64</v>
      </c>
      <c r="I37" s="6">
        <v>19837427434</v>
      </c>
      <c r="J37" s="6">
        <v>0</v>
      </c>
      <c r="K37" s="6">
        <v>0</v>
      </c>
      <c r="L37" s="6">
        <v>19837427434</v>
      </c>
    </row>
    <row r="38" spans="1:12" ht="46.5" thickTop="1" thickBot="1" x14ac:dyDescent="0.3">
      <c r="A38" s="4" t="s">
        <v>51</v>
      </c>
      <c r="B38" s="4" t="s">
        <v>57</v>
      </c>
      <c r="C38" s="4" t="s">
        <v>53</v>
      </c>
      <c r="D38" s="4" t="s">
        <v>63</v>
      </c>
      <c r="E38" s="4"/>
      <c r="F38" s="4" t="s">
        <v>62</v>
      </c>
      <c r="G38" s="4" t="s">
        <v>15</v>
      </c>
      <c r="H38" s="5" t="s">
        <v>64</v>
      </c>
      <c r="I38" s="6">
        <v>0</v>
      </c>
      <c r="J38" s="6">
        <v>13162572566</v>
      </c>
      <c r="K38" s="6">
        <v>0</v>
      </c>
      <c r="L38" s="6">
        <v>13162572566</v>
      </c>
    </row>
    <row r="39" spans="1:12" ht="35.25" thickTop="1" thickBot="1" x14ac:dyDescent="0.3">
      <c r="A39" s="4" t="s">
        <v>51</v>
      </c>
      <c r="B39" s="4" t="s">
        <v>57</v>
      </c>
      <c r="C39" s="4" t="s">
        <v>53</v>
      </c>
      <c r="D39" s="4" t="s">
        <v>65</v>
      </c>
      <c r="E39" s="4"/>
      <c r="F39" s="4" t="s">
        <v>42</v>
      </c>
      <c r="G39" s="4" t="s">
        <v>15</v>
      </c>
      <c r="H39" s="5" t="s">
        <v>66</v>
      </c>
      <c r="I39" s="6">
        <v>6292612574</v>
      </c>
      <c r="J39" s="6">
        <v>0</v>
      </c>
      <c r="K39" s="6">
        <v>0</v>
      </c>
      <c r="L39" s="6">
        <v>6292612574</v>
      </c>
    </row>
    <row r="40" spans="1:12" ht="40.5" customHeight="1" thickTop="1" thickBot="1" x14ac:dyDescent="0.3">
      <c r="A40" s="4" t="s">
        <v>51</v>
      </c>
      <c r="B40" s="4" t="s">
        <v>57</v>
      </c>
      <c r="C40" s="4" t="s">
        <v>53</v>
      </c>
      <c r="D40" s="4" t="s">
        <v>65</v>
      </c>
      <c r="E40" s="4"/>
      <c r="F40" s="4" t="s">
        <v>62</v>
      </c>
      <c r="G40" s="4" t="s">
        <v>15</v>
      </c>
      <c r="H40" s="5" t="s">
        <v>66</v>
      </c>
      <c r="I40" s="6">
        <v>1800000000</v>
      </c>
      <c r="J40" s="6">
        <v>0</v>
      </c>
      <c r="K40" s="6">
        <v>0</v>
      </c>
      <c r="L40" s="6">
        <v>1800000000</v>
      </c>
    </row>
    <row r="41" spans="1:12" ht="46.5" customHeight="1" thickTop="1" thickBot="1" x14ac:dyDescent="0.3">
      <c r="A41" s="4" t="s">
        <v>51</v>
      </c>
      <c r="B41" s="4" t="s">
        <v>57</v>
      </c>
      <c r="C41" s="4" t="s">
        <v>53</v>
      </c>
      <c r="D41" s="4" t="s">
        <v>67</v>
      </c>
      <c r="E41" s="4"/>
      <c r="F41" s="4" t="s">
        <v>42</v>
      </c>
      <c r="G41" s="4" t="s">
        <v>15</v>
      </c>
      <c r="H41" s="5" t="s">
        <v>68</v>
      </c>
      <c r="I41" s="6">
        <v>18361790080</v>
      </c>
      <c r="J41" s="6">
        <v>0</v>
      </c>
      <c r="K41" s="6">
        <v>0</v>
      </c>
      <c r="L41" s="6">
        <v>18361790080</v>
      </c>
    </row>
    <row r="42" spans="1:12" ht="41.25" customHeight="1" thickTop="1" thickBot="1" x14ac:dyDescent="0.3">
      <c r="A42" s="4" t="s">
        <v>51</v>
      </c>
      <c r="B42" s="4" t="s">
        <v>57</v>
      </c>
      <c r="C42" s="4" t="s">
        <v>53</v>
      </c>
      <c r="D42" s="4" t="s">
        <v>67</v>
      </c>
      <c r="E42" s="4"/>
      <c r="F42" s="4" t="s">
        <v>62</v>
      </c>
      <c r="G42" s="4" t="s">
        <v>15</v>
      </c>
      <c r="H42" s="5" t="s">
        <v>68</v>
      </c>
      <c r="I42" s="6">
        <v>6581286283</v>
      </c>
      <c r="J42" s="6">
        <v>0</v>
      </c>
      <c r="K42" s="6">
        <v>6581286283</v>
      </c>
      <c r="L42" s="6">
        <v>0</v>
      </c>
    </row>
    <row r="43" spans="1:12" ht="35.25" thickTop="1" thickBot="1" x14ac:dyDescent="0.3">
      <c r="A43" s="4" t="s">
        <v>51</v>
      </c>
      <c r="B43" s="4" t="s">
        <v>57</v>
      </c>
      <c r="C43" s="4" t="s">
        <v>53</v>
      </c>
      <c r="D43" s="4" t="s">
        <v>69</v>
      </c>
      <c r="E43" s="4"/>
      <c r="F43" s="4" t="s">
        <v>14</v>
      </c>
      <c r="G43" s="4" t="s">
        <v>15</v>
      </c>
      <c r="H43" s="5" t="s">
        <v>70</v>
      </c>
      <c r="I43" s="6">
        <v>116011464912</v>
      </c>
      <c r="J43" s="6">
        <v>0</v>
      </c>
      <c r="K43" s="6">
        <v>0</v>
      </c>
      <c r="L43" s="6">
        <v>116011464912</v>
      </c>
    </row>
    <row r="44" spans="1:12" ht="35.25" thickTop="1" thickBot="1" x14ac:dyDescent="0.3">
      <c r="A44" s="4" t="s">
        <v>51</v>
      </c>
      <c r="B44" s="4" t="s">
        <v>57</v>
      </c>
      <c r="C44" s="4" t="s">
        <v>53</v>
      </c>
      <c r="D44" s="4" t="s">
        <v>69</v>
      </c>
      <c r="E44" s="4"/>
      <c r="F44" s="4" t="s">
        <v>42</v>
      </c>
      <c r="G44" s="4" t="s">
        <v>15</v>
      </c>
      <c r="H44" s="5" t="s">
        <v>70</v>
      </c>
      <c r="I44" s="6">
        <v>2152512319</v>
      </c>
      <c r="J44" s="6">
        <v>0</v>
      </c>
      <c r="K44" s="6">
        <v>0</v>
      </c>
      <c r="L44" s="6">
        <v>2152512319</v>
      </c>
    </row>
    <row r="45" spans="1:12" ht="35.25" thickTop="1" thickBot="1" x14ac:dyDescent="0.3">
      <c r="A45" s="4" t="s">
        <v>51</v>
      </c>
      <c r="B45" s="4" t="s">
        <v>57</v>
      </c>
      <c r="C45" s="4" t="s">
        <v>53</v>
      </c>
      <c r="D45" s="4" t="s">
        <v>71</v>
      </c>
      <c r="E45" s="4"/>
      <c r="F45" s="4" t="s">
        <v>42</v>
      </c>
      <c r="G45" s="4" t="s">
        <v>15</v>
      </c>
      <c r="H45" s="5" t="s">
        <v>72</v>
      </c>
      <c r="I45" s="6">
        <v>1087750116</v>
      </c>
      <c r="J45" s="6">
        <v>0</v>
      </c>
      <c r="K45" s="6">
        <v>0</v>
      </c>
      <c r="L45" s="6">
        <v>1087750116</v>
      </c>
    </row>
    <row r="46" spans="1:12" ht="35.25" thickTop="1" thickBot="1" x14ac:dyDescent="0.3">
      <c r="A46" s="4" t="s">
        <v>51</v>
      </c>
      <c r="B46" s="4" t="s">
        <v>57</v>
      </c>
      <c r="C46" s="4" t="s">
        <v>53</v>
      </c>
      <c r="D46" s="4" t="s">
        <v>71</v>
      </c>
      <c r="E46" s="4"/>
      <c r="F46" s="4" t="s">
        <v>62</v>
      </c>
      <c r="G46" s="4" t="s">
        <v>15</v>
      </c>
      <c r="H46" s="5" t="s">
        <v>72</v>
      </c>
      <c r="I46" s="6">
        <v>925000000</v>
      </c>
      <c r="J46" s="6">
        <v>0</v>
      </c>
      <c r="K46" s="6">
        <v>0</v>
      </c>
      <c r="L46" s="6">
        <v>925000000</v>
      </c>
    </row>
    <row r="47" spans="1:12" ht="65.25" customHeight="1" thickTop="1" thickBot="1" x14ac:dyDescent="0.3">
      <c r="A47" s="4" t="s">
        <v>51</v>
      </c>
      <c r="B47" s="4" t="s">
        <v>57</v>
      </c>
      <c r="C47" s="4" t="s">
        <v>53</v>
      </c>
      <c r="D47" s="4" t="s">
        <v>73</v>
      </c>
      <c r="E47" s="4"/>
      <c r="F47" s="4" t="s">
        <v>42</v>
      </c>
      <c r="G47" s="4" t="s">
        <v>15</v>
      </c>
      <c r="H47" s="5" t="s">
        <v>74</v>
      </c>
      <c r="I47" s="6">
        <v>2000000000</v>
      </c>
      <c r="J47" s="6">
        <v>0</v>
      </c>
      <c r="K47" s="6">
        <v>0</v>
      </c>
      <c r="L47" s="6">
        <v>2000000000</v>
      </c>
    </row>
    <row r="48" spans="1:12" ht="75" customHeight="1" thickTop="1" thickBot="1" x14ac:dyDescent="0.3">
      <c r="A48" s="4" t="s">
        <v>51</v>
      </c>
      <c r="B48" s="4" t="s">
        <v>57</v>
      </c>
      <c r="C48" s="4" t="s">
        <v>53</v>
      </c>
      <c r="D48" s="4" t="s">
        <v>73</v>
      </c>
      <c r="E48" s="4"/>
      <c r="F48" s="4" t="s">
        <v>62</v>
      </c>
      <c r="G48" s="4" t="s">
        <v>15</v>
      </c>
      <c r="H48" s="5" t="s">
        <v>74</v>
      </c>
      <c r="I48" s="6">
        <v>2000000000</v>
      </c>
      <c r="J48" s="6">
        <v>0</v>
      </c>
      <c r="K48" s="6">
        <v>0</v>
      </c>
      <c r="L48" s="6">
        <v>2000000000</v>
      </c>
    </row>
    <row r="49" spans="1:15" ht="27.75" customHeight="1" thickTop="1" thickBot="1" x14ac:dyDescent="0.3">
      <c r="A49" s="4" t="s">
        <v>51</v>
      </c>
      <c r="B49" s="4" t="s">
        <v>57</v>
      </c>
      <c r="C49" s="4" t="s">
        <v>53</v>
      </c>
      <c r="D49" s="4" t="s">
        <v>75</v>
      </c>
      <c r="E49" s="4"/>
      <c r="F49" s="4" t="s">
        <v>42</v>
      </c>
      <c r="G49" s="4" t="s">
        <v>15</v>
      </c>
      <c r="H49" s="5" t="s">
        <v>76</v>
      </c>
      <c r="I49" s="6">
        <v>2274360000</v>
      </c>
      <c r="J49" s="6">
        <v>0</v>
      </c>
      <c r="K49" s="6">
        <v>0</v>
      </c>
      <c r="L49" s="6">
        <v>2274360000</v>
      </c>
    </row>
    <row r="50" spans="1:15" ht="30" customHeight="1" thickTop="1" thickBot="1" x14ac:dyDescent="0.3">
      <c r="A50" s="4" t="s">
        <v>51</v>
      </c>
      <c r="B50" s="4" t="s">
        <v>57</v>
      </c>
      <c r="C50" s="4" t="s">
        <v>53</v>
      </c>
      <c r="D50" s="4" t="s">
        <v>75</v>
      </c>
      <c r="E50" s="4"/>
      <c r="F50" s="4" t="s">
        <v>62</v>
      </c>
      <c r="G50" s="4" t="s">
        <v>15</v>
      </c>
      <c r="H50" s="5" t="s">
        <v>76</v>
      </c>
      <c r="I50" s="6">
        <v>1750000000</v>
      </c>
      <c r="J50" s="6">
        <v>0</v>
      </c>
      <c r="K50" s="6">
        <v>0</v>
      </c>
      <c r="L50" s="6">
        <v>1750000000</v>
      </c>
    </row>
    <row r="51" spans="1:15" ht="40.5" customHeight="1" thickTop="1" thickBot="1" x14ac:dyDescent="0.3">
      <c r="A51" s="4" t="s">
        <v>51</v>
      </c>
      <c r="B51" s="4" t="s">
        <v>57</v>
      </c>
      <c r="C51" s="4" t="s">
        <v>53</v>
      </c>
      <c r="D51" s="4" t="s">
        <v>77</v>
      </c>
      <c r="E51" s="4"/>
      <c r="F51" s="4" t="s">
        <v>42</v>
      </c>
      <c r="G51" s="4" t="s">
        <v>15</v>
      </c>
      <c r="H51" s="5" t="s">
        <v>78</v>
      </c>
      <c r="I51" s="6">
        <v>4000000000</v>
      </c>
      <c r="J51" s="6">
        <v>0</v>
      </c>
      <c r="K51" s="6">
        <v>0</v>
      </c>
      <c r="L51" s="6">
        <v>4000000000</v>
      </c>
    </row>
    <row r="52" spans="1:15" ht="32.25" customHeight="1" thickTop="1" thickBot="1" x14ac:dyDescent="0.3">
      <c r="A52" s="4" t="s">
        <v>51</v>
      </c>
      <c r="B52" s="4" t="s">
        <v>79</v>
      </c>
      <c r="C52" s="4" t="s">
        <v>53</v>
      </c>
      <c r="D52" s="4" t="s">
        <v>80</v>
      </c>
      <c r="E52" s="4"/>
      <c r="F52" s="4" t="s">
        <v>42</v>
      </c>
      <c r="G52" s="4" t="s">
        <v>15</v>
      </c>
      <c r="H52" s="5" t="s">
        <v>81</v>
      </c>
      <c r="I52" s="6">
        <v>167941500</v>
      </c>
      <c r="J52" s="6">
        <v>0</v>
      </c>
      <c r="K52" s="6">
        <v>0</v>
      </c>
      <c r="L52" s="6">
        <v>167941500</v>
      </c>
    </row>
    <row r="53" spans="1:15" ht="83.25" customHeight="1" thickTop="1" thickBot="1" x14ac:dyDescent="0.3">
      <c r="A53" s="4" t="s">
        <v>51</v>
      </c>
      <c r="B53" s="4" t="s">
        <v>79</v>
      </c>
      <c r="C53" s="4" t="s">
        <v>53</v>
      </c>
      <c r="D53" s="4" t="s">
        <v>82</v>
      </c>
      <c r="E53" s="4"/>
      <c r="F53" s="4" t="s">
        <v>42</v>
      </c>
      <c r="G53" s="4" t="s">
        <v>15</v>
      </c>
      <c r="H53" s="5" t="s">
        <v>83</v>
      </c>
      <c r="I53" s="6">
        <v>295673983</v>
      </c>
      <c r="J53" s="6">
        <v>0</v>
      </c>
      <c r="K53" s="6">
        <v>0</v>
      </c>
      <c r="L53" s="6">
        <v>295673983</v>
      </c>
    </row>
    <row r="54" spans="1:15" ht="59.25" customHeight="1" thickTop="1" thickBot="1" x14ac:dyDescent="0.3">
      <c r="A54" s="4" t="s">
        <v>51</v>
      </c>
      <c r="B54" s="4" t="s">
        <v>79</v>
      </c>
      <c r="C54" s="4" t="s">
        <v>53</v>
      </c>
      <c r="D54" s="4" t="s">
        <v>84</v>
      </c>
      <c r="E54" s="4"/>
      <c r="F54" s="4" t="s">
        <v>42</v>
      </c>
      <c r="G54" s="4" t="s">
        <v>15</v>
      </c>
      <c r="H54" s="5" t="s">
        <v>85</v>
      </c>
      <c r="I54" s="6">
        <v>148526590</v>
      </c>
      <c r="J54" s="6">
        <v>0</v>
      </c>
      <c r="K54" s="6">
        <v>0</v>
      </c>
      <c r="L54" s="6">
        <v>148526590</v>
      </c>
    </row>
    <row r="55" spans="1:15" ht="44.25" customHeight="1" thickTop="1" thickBot="1" x14ac:dyDescent="0.3">
      <c r="A55" s="4" t="s">
        <v>51</v>
      </c>
      <c r="B55" s="4" t="s">
        <v>86</v>
      </c>
      <c r="C55" s="4" t="s">
        <v>53</v>
      </c>
      <c r="D55" s="4" t="s">
        <v>80</v>
      </c>
      <c r="E55" s="4"/>
      <c r="F55" s="4" t="s">
        <v>42</v>
      </c>
      <c r="G55" s="4" t="s">
        <v>15</v>
      </c>
      <c r="H55" s="5" t="s">
        <v>87</v>
      </c>
      <c r="I55" s="6">
        <v>500000000</v>
      </c>
      <c r="J55" s="6">
        <v>0</v>
      </c>
      <c r="K55" s="6">
        <v>0</v>
      </c>
      <c r="L55" s="6">
        <v>500000000</v>
      </c>
    </row>
    <row r="56" spans="1:15" ht="47.25" customHeight="1" thickTop="1" thickBot="1" x14ac:dyDescent="0.3">
      <c r="A56" s="4" t="s">
        <v>51</v>
      </c>
      <c r="B56" s="4" t="s">
        <v>86</v>
      </c>
      <c r="C56" s="4" t="s">
        <v>53</v>
      </c>
      <c r="D56" s="4" t="s">
        <v>80</v>
      </c>
      <c r="E56" s="4"/>
      <c r="F56" s="4" t="s">
        <v>62</v>
      </c>
      <c r="G56" s="4" t="s">
        <v>15</v>
      </c>
      <c r="H56" s="5" t="s">
        <v>87</v>
      </c>
      <c r="I56" s="6">
        <v>2500000000</v>
      </c>
      <c r="J56" s="6">
        <v>0</v>
      </c>
      <c r="K56" s="6">
        <v>0</v>
      </c>
      <c r="L56" s="6">
        <v>2500000000</v>
      </c>
    </row>
    <row r="57" spans="1:15" ht="47.25" customHeight="1" thickTop="1" thickBot="1" x14ac:dyDescent="0.3">
      <c r="A57" s="4" t="s">
        <v>51</v>
      </c>
      <c r="B57" s="4" t="s">
        <v>86</v>
      </c>
      <c r="C57" s="4" t="s">
        <v>53</v>
      </c>
      <c r="D57" s="4" t="s">
        <v>82</v>
      </c>
      <c r="E57" s="4"/>
      <c r="F57" s="4" t="s">
        <v>42</v>
      </c>
      <c r="G57" s="4" t="s">
        <v>15</v>
      </c>
      <c r="H57" s="5" t="s">
        <v>88</v>
      </c>
      <c r="I57" s="6">
        <v>2000000000</v>
      </c>
      <c r="J57" s="6">
        <v>0</v>
      </c>
      <c r="K57" s="6">
        <v>0</v>
      </c>
      <c r="L57" s="6">
        <v>2000000000</v>
      </c>
    </row>
    <row r="58" spans="1:15" ht="24.75" customHeight="1" thickTop="1" thickBot="1" x14ac:dyDescent="0.3">
      <c r="A58" s="4"/>
      <c r="B58" s="4"/>
      <c r="C58" s="4"/>
      <c r="D58" s="4"/>
      <c r="E58" s="4"/>
      <c r="F58" s="4"/>
      <c r="G58" s="4"/>
      <c r="H58" s="5" t="s">
        <v>95</v>
      </c>
      <c r="I58" s="6">
        <f>+I7+I29+I31</f>
        <v>619372526074</v>
      </c>
      <c r="J58" s="6">
        <f t="shared" ref="J58:L58" si="7">+J7+J29+J31</f>
        <v>13202572566</v>
      </c>
      <c r="K58" s="6">
        <f t="shared" si="7"/>
        <v>13202572566</v>
      </c>
      <c r="L58" s="6">
        <f t="shared" si="7"/>
        <v>619372526074</v>
      </c>
    </row>
    <row r="59" spans="1:15" ht="21" customHeight="1" thickTop="1" x14ac:dyDescent="0.25">
      <c r="A59" s="14" t="s">
        <v>99</v>
      </c>
      <c r="B59" s="15"/>
      <c r="C59" s="15"/>
      <c r="D59" s="15"/>
      <c r="E59" s="16"/>
      <c r="F59" s="17"/>
      <c r="G59" s="17"/>
      <c r="H59" s="17"/>
      <c r="I59" s="18"/>
      <c r="J59" s="19"/>
      <c r="K59" s="19"/>
      <c r="L59" s="20"/>
      <c r="M59" s="13"/>
    </row>
    <row r="60" spans="1:15" x14ac:dyDescent="0.25">
      <c r="A60" s="21" t="s">
        <v>102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13"/>
      <c r="N60" s="13"/>
      <c r="O60" s="13"/>
    </row>
    <row r="61" spans="1:15" ht="12.75" customHeight="1" x14ac:dyDescent="0.25">
      <c r="A61" s="21" t="s">
        <v>103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13"/>
      <c r="N61" s="13"/>
      <c r="O61" s="13"/>
    </row>
    <row r="62" spans="1:15" ht="13.5" customHeight="1" x14ac:dyDescent="0.25">
      <c r="A62" s="21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13"/>
      <c r="N62" s="13"/>
      <c r="O62" s="13"/>
    </row>
    <row r="63" spans="1:15" ht="13.5" customHeight="1" x14ac:dyDescent="0.25">
      <c r="A63" s="13" t="s">
        <v>105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42.75" customHeight="1" x14ac:dyDescent="0.25"/>
    <row r="76" ht="35.1" customHeight="1" x14ac:dyDescent="0.25"/>
  </sheetData>
  <mergeCells count="4">
    <mergeCell ref="A2:L2"/>
    <mergeCell ref="A3:L3"/>
    <mergeCell ref="A4:L4"/>
    <mergeCell ref="J5:L5"/>
  </mergeCells>
  <printOptions horizontalCentered="1"/>
  <pageMargins left="0.78740157480314965" right="0" top="0.39370078740157483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2022-05-05T12:30:03Z</cp:lastPrinted>
  <dcterms:created xsi:type="dcterms:W3CDTF">2022-05-02T13:23:34Z</dcterms:created>
  <dcterms:modified xsi:type="dcterms:W3CDTF">2022-05-05T12:30:39Z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