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N21" i="1" l="1"/>
  <c r="N19" i="1"/>
  <c r="N17" i="1"/>
  <c r="N15" i="1"/>
  <c r="N13" i="1"/>
  <c r="N12" i="1"/>
  <c r="N11" i="1"/>
  <c r="N10" i="1"/>
  <c r="M20" i="1"/>
  <c r="L20" i="1"/>
  <c r="K20" i="1"/>
  <c r="J20" i="1"/>
  <c r="I20" i="1"/>
  <c r="M18" i="1"/>
  <c r="L18" i="1"/>
  <c r="K18" i="1"/>
  <c r="J18" i="1"/>
  <c r="I18" i="1"/>
  <c r="M16" i="1"/>
  <c r="L16" i="1"/>
  <c r="K16" i="1"/>
  <c r="J16" i="1"/>
  <c r="I16" i="1"/>
  <c r="M9" i="1"/>
  <c r="L9" i="1"/>
  <c r="K9" i="1"/>
  <c r="J9" i="1"/>
  <c r="I9" i="1"/>
  <c r="M14" i="1"/>
  <c r="L14" i="1"/>
  <c r="K14" i="1"/>
  <c r="J14" i="1"/>
  <c r="I14" i="1"/>
  <c r="N9" i="1" l="1"/>
  <c r="N18" i="1"/>
  <c r="I8" i="1"/>
  <c r="I22" i="1" s="1"/>
  <c r="N14" i="1"/>
  <c r="N16" i="1"/>
  <c r="N20" i="1"/>
  <c r="M8" i="1"/>
  <c r="M22" i="1" s="1"/>
  <c r="J8" i="1"/>
  <c r="J22" i="1" s="1"/>
  <c r="K8" i="1"/>
  <c r="K22" i="1" s="1"/>
  <c r="L8" i="1"/>
  <c r="L22" i="1" l="1"/>
  <c r="N22" i="1" s="1"/>
  <c r="N8" i="1"/>
</calcChain>
</file>

<file path=xl/sharedStrings.xml><?xml version="1.0" encoding="utf-8"?>
<sst xmlns="http://schemas.openxmlformats.org/spreadsheetml/2006/main" count="113" uniqueCount="50">
  <si>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</si>
  <si>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</si>
  <si>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</si>
  <si>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</si>
  <si>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</si>
  <si>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</si>
  <si>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</si>
  <si>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</si>
  <si>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</si>
  <si>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</si>
  <si>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</si>
  <si>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</si>
  <si>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</si>
  <si>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</si>
  <si>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</si>
  <si>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</si>
  <si>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</si>
  <si>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</si>
  <si>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</si>
  <si>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</si>
  <si>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</si>
  <si>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</si>
  <si>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</si>
  <si>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</si>
  <si>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</si>
  <si>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</si>
  <si>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</si>
  <si>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</si>
  <si>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</si>
  <si>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</si>
  <si>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</si>
  <si>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</si>
  <si>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</si>
  <si>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</si>
  <si>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</si>
  <si>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</si>
  <si>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</si>
  <si>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</si>
  <si>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ADQUISICION DE BIENES Y SERVICIOS</t>
  </si>
  <si>
    <t>GASTOS POR TRIBUTOS, MULTAS, SANCIONES E INTERESES DE MORA</t>
  </si>
  <si>
    <t>TOTAL PRESUPUESTO A+C</t>
  </si>
  <si>
    <t>APROPIACION VIGENTE DESPUES DE BLOQUEOS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</si>
  <si>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</si>
  <si>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</si>
  <si>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</si>
  <si>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</si>
  <si>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350102 DIRECCION DE COMERCIO EXTERIOR</t>
  </si>
  <si>
    <t>APR. BLOQUEADA</t>
  </si>
  <si>
    <t>PRESUPUESTO APROBBADO CÒN CORTE AL 30 DE ABRIL DE 2021</t>
  </si>
  <si>
    <t>FECHA DE GENERACIÒN : MAYO 03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</si>
</sst>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12"/>
      <color rgb="FF000000"/>
      <name val="Times New Roman"/>
      <family val="1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6" fontId="4" fillId="0" borderId="0" xfId="0" applyNumberFormat="1" applyFont="1" applyFill="1" applyBorder="1"/>
    <xf numFmtId="4" fontId="4" fillId="0" borderId="0" xfId="0" applyNumberFormat="1" applyFont="1" applyFill="1" applyBorder="1"/>
    <xf numFmtId="0" fontId="7" fillId="0" borderId="0" xfId="0" applyFont="1" applyFill="1" applyBorder="1" applyAlignment="1">
      <alignment horizontal="right" readingOrder="1"/>
    </xf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164" fontId="11" fillId="3" borderId="1" xfId="0" applyNumberFormat="1" applyFont="1" applyFill="1" applyBorder="1" applyAlignment="1">
      <alignment horizontal="right" vertical="center" wrapText="1" readingOrder="1"/>
    </xf>
    <xf numFmtId="165" fontId="11" fillId="3" borderId="1" xfId="0" applyNumberFormat="1" applyFont="1" applyFill="1" applyBorder="1" applyAlignment="1">
      <alignment horizontal="right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164" fontId="11" fillId="0" borderId="1" xfId="0" applyNumberFormat="1" applyFont="1" applyFill="1" applyBorder="1" applyAlignment="1">
      <alignment horizontal="right" vertical="center" wrapText="1" readingOrder="1"/>
    </xf>
    <xf numFmtId="165" fontId="11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7</xdr:col>
      <xdr:colOff>466725</xdr:colOff>
      <xdr:row>2</xdr:row>
      <xdr:rowOff>22393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"/>
          <a:ext cx="2686050" cy="403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tabSelected="1" topLeftCell="A18" workbookViewId="0">
      <selection activeCell="A24" sqref="A24"/>
    </sheetView>
  </sheetViews>
  <sheetFormatPr baseColWidth="10" defaultRowHeight="15" x14ac:dyDescent="0.25"/>
  <cols>
    <col min="1" max="1" width="4.7109375" customWidth="1"/>
    <col min="2" max="3" width="5.42578125" customWidth="1"/>
    <col min="4" max="5" width="4.7109375" customWidth="1"/>
    <col min="6" max="6" width="4.42578125" customWidth="1"/>
    <col min="7" max="7" width="4" customWidth="1"/>
    <col min="8" max="8" width="33.85546875" customWidth="1"/>
    <col min="9" max="9" width="15.85546875" customWidth="1"/>
    <col min="10" max="10" width="13.140625" customWidth="1"/>
    <col min="11" max="11" width="11" customWidth="1"/>
    <col min="12" max="12" width="18.85546875" customWidth="1"/>
    <col min="13" max="13" width="15.5703125" customWidth="1"/>
    <col min="14" max="14" width="14.7109375" customWidth="1"/>
  </cols>
  <sheetData>
    <row r="1" spans="1:16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5.75" x14ac:dyDescent="0.25">
      <c r="A3" s="23" t="s">
        <v>42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6" ht="15.75" x14ac:dyDescent="0.25">
      <c r="A4" s="23" t="s">
        <v>48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6" ht="22.5" customHeight="1" x14ac:dyDescent="0.25">
      <c r="A5" s="23" t="s">
        <v>46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"/>
      <c r="P5" s="2"/>
    </row>
    <row r="6" spans="1:16" ht="19.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7" t="s">
        <v>49</v>
      </c>
      <c r="M6" s="28"/>
      <c r="N6" s="28"/>
      <c r="O6" s="2"/>
      <c r="P6" s="2"/>
    </row>
    <row r="7" spans="1:16" ht="35.1" customHeight="1" thickTop="1" thickBot="1" x14ac:dyDescent="0.3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47</v>
      </c>
      <c r="N7" s="6" t="s">
        <v>41</v>
      </c>
      <c r="O7" s="2"/>
      <c r="P7" s="2"/>
    </row>
    <row r="8" spans="1:16" ht="35.1" customHeight="1" thickTop="1" thickBot="1" x14ac:dyDescent="0.3">
      <c r="A8" s="19" t="s">
        <v>13</v>
      </c>
      <c r="B8" s="19"/>
      <c r="C8" s="19"/>
      <c r="D8" s="19"/>
      <c r="E8" s="19"/>
      <c r="F8" s="19"/>
      <c r="G8" s="19"/>
      <c r="H8" s="20" t="s">
        <v>35</v>
      </c>
      <c r="I8" s="21">
        <f>+I9+I14+I16+I18</f>
        <v>15302852000</v>
      </c>
      <c r="J8" s="21">
        <f>+J9+J14+J16+J18</f>
        <v>0</v>
      </c>
      <c r="K8" s="21">
        <f>+K9+K14+K16+K18</f>
        <v>0</v>
      </c>
      <c r="L8" s="21">
        <f>+L9+L14+L16+L18</f>
        <v>15302852000</v>
      </c>
      <c r="M8" s="21">
        <f>+M9+M14+M16+M18</f>
        <v>307683000</v>
      </c>
      <c r="N8" s="22">
        <f t="shared" ref="N8:N16" si="0">+L8-M8</f>
        <v>14995169000</v>
      </c>
      <c r="O8" s="2"/>
      <c r="P8" s="2"/>
    </row>
    <row r="9" spans="1:16" ht="35.1" customHeight="1" thickTop="1" thickBot="1" x14ac:dyDescent="0.3">
      <c r="A9" s="15" t="s">
        <v>13</v>
      </c>
      <c r="B9" s="15"/>
      <c r="C9" s="15"/>
      <c r="D9" s="15"/>
      <c r="E9" s="15"/>
      <c r="F9" s="15"/>
      <c r="G9" s="15"/>
      <c r="H9" s="16" t="s">
        <v>34</v>
      </c>
      <c r="I9" s="17">
        <f>SUM(I10:I13)</f>
        <v>13248697000</v>
      </c>
      <c r="J9" s="17">
        <f t="shared" ref="J9:M9" si="1">SUM(J10:J13)</f>
        <v>0</v>
      </c>
      <c r="K9" s="17">
        <f t="shared" si="1"/>
        <v>0</v>
      </c>
      <c r="L9" s="17">
        <f t="shared" si="1"/>
        <v>13248697000</v>
      </c>
      <c r="M9" s="17">
        <f t="shared" si="1"/>
        <v>307683000</v>
      </c>
      <c r="N9" s="18">
        <f t="shared" si="0"/>
        <v>12941014000</v>
      </c>
      <c r="O9" s="2"/>
      <c r="P9" s="2"/>
    </row>
    <row r="10" spans="1:16" ht="35.1" customHeight="1" thickTop="1" thickBot="1" x14ac:dyDescent="0.3">
      <c r="A10" s="3" t="s">
        <v>13</v>
      </c>
      <c r="B10" s="3" t="s">
        <v>14</v>
      </c>
      <c r="C10" s="3" t="s">
        <v>14</v>
      </c>
      <c r="D10" s="3" t="s">
        <v>14</v>
      </c>
      <c r="E10" s="3"/>
      <c r="F10" s="3" t="s">
        <v>31</v>
      </c>
      <c r="G10" s="3" t="s">
        <v>22</v>
      </c>
      <c r="H10" s="4" t="s">
        <v>15</v>
      </c>
      <c r="I10" s="5">
        <v>8724098000</v>
      </c>
      <c r="J10" s="5">
        <v>0</v>
      </c>
      <c r="K10" s="5">
        <v>0</v>
      </c>
      <c r="L10" s="5">
        <v>8724098000</v>
      </c>
      <c r="M10" s="5">
        <v>0</v>
      </c>
      <c r="N10" s="7">
        <f t="shared" si="0"/>
        <v>8724098000</v>
      </c>
      <c r="O10" s="2"/>
      <c r="P10" s="2"/>
    </row>
    <row r="11" spans="1:16" ht="35.1" customHeight="1" thickTop="1" thickBot="1" x14ac:dyDescent="0.3">
      <c r="A11" s="3" t="s">
        <v>13</v>
      </c>
      <c r="B11" s="3" t="s">
        <v>14</v>
      </c>
      <c r="C11" s="3" t="s">
        <v>14</v>
      </c>
      <c r="D11" s="3" t="s">
        <v>16</v>
      </c>
      <c r="E11" s="3"/>
      <c r="F11" s="3" t="s">
        <v>31</v>
      </c>
      <c r="G11" s="3" t="s">
        <v>22</v>
      </c>
      <c r="H11" s="4" t="s">
        <v>17</v>
      </c>
      <c r="I11" s="5">
        <v>3174539000</v>
      </c>
      <c r="J11" s="5">
        <v>0</v>
      </c>
      <c r="K11" s="5">
        <v>0</v>
      </c>
      <c r="L11" s="5">
        <v>3174539000</v>
      </c>
      <c r="M11" s="5">
        <v>0</v>
      </c>
      <c r="N11" s="7">
        <f t="shared" si="0"/>
        <v>3174539000</v>
      </c>
      <c r="O11" s="2"/>
      <c r="P11" s="2"/>
    </row>
    <row r="12" spans="1:16" ht="35.1" customHeight="1" thickTop="1" thickBot="1" x14ac:dyDescent="0.3">
      <c r="A12" s="3" t="s">
        <v>13</v>
      </c>
      <c r="B12" s="3" t="s">
        <v>14</v>
      </c>
      <c r="C12" s="3" t="s">
        <v>14</v>
      </c>
      <c r="D12" s="3" t="s">
        <v>18</v>
      </c>
      <c r="E12" s="3"/>
      <c r="F12" s="3" t="s">
        <v>31</v>
      </c>
      <c r="G12" s="3" t="s">
        <v>22</v>
      </c>
      <c r="H12" s="4" t="s">
        <v>19</v>
      </c>
      <c r="I12" s="5">
        <v>1042377000</v>
      </c>
      <c r="J12" s="5">
        <v>0</v>
      </c>
      <c r="K12" s="5">
        <v>0</v>
      </c>
      <c r="L12" s="5">
        <v>1042377000</v>
      </c>
      <c r="M12" s="5">
        <v>0</v>
      </c>
      <c r="N12" s="7">
        <f t="shared" si="0"/>
        <v>1042377000</v>
      </c>
      <c r="O12" s="2"/>
      <c r="P12" s="2"/>
    </row>
    <row r="13" spans="1:16" ht="35.1" customHeight="1" thickTop="1" thickBot="1" x14ac:dyDescent="0.3">
      <c r="A13" s="3" t="s">
        <v>13</v>
      </c>
      <c r="B13" s="3" t="s">
        <v>14</v>
      </c>
      <c r="C13" s="3" t="s">
        <v>14</v>
      </c>
      <c r="D13" s="3" t="s">
        <v>21</v>
      </c>
      <c r="E13" s="3"/>
      <c r="F13" s="3" t="s">
        <v>31</v>
      </c>
      <c r="G13" s="3" t="s">
        <v>22</v>
      </c>
      <c r="H13" s="4" t="s">
        <v>32</v>
      </c>
      <c r="I13" s="5">
        <v>307683000</v>
      </c>
      <c r="J13" s="5">
        <v>0</v>
      </c>
      <c r="K13" s="5">
        <v>0</v>
      </c>
      <c r="L13" s="5">
        <v>307683000</v>
      </c>
      <c r="M13" s="5">
        <v>307683000</v>
      </c>
      <c r="N13" s="7">
        <f t="shared" si="0"/>
        <v>0</v>
      </c>
      <c r="O13" s="2"/>
      <c r="P13" s="2"/>
    </row>
    <row r="14" spans="1:16" ht="35.1" customHeight="1" thickTop="1" thickBot="1" x14ac:dyDescent="0.3">
      <c r="A14" s="15" t="s">
        <v>13</v>
      </c>
      <c r="B14" s="15"/>
      <c r="C14" s="15"/>
      <c r="D14" s="15"/>
      <c r="E14" s="15"/>
      <c r="F14" s="15"/>
      <c r="G14" s="15"/>
      <c r="H14" s="16" t="s">
        <v>38</v>
      </c>
      <c r="I14" s="17">
        <f>+I15</f>
        <v>1916845000</v>
      </c>
      <c r="J14" s="17">
        <f t="shared" ref="J14:M14" si="2">+J15</f>
        <v>0</v>
      </c>
      <c r="K14" s="17">
        <f t="shared" si="2"/>
        <v>0</v>
      </c>
      <c r="L14" s="17">
        <f t="shared" si="2"/>
        <v>1916845000</v>
      </c>
      <c r="M14" s="17">
        <f t="shared" si="2"/>
        <v>0</v>
      </c>
      <c r="N14" s="18">
        <f t="shared" si="0"/>
        <v>1916845000</v>
      </c>
      <c r="O14" s="2"/>
      <c r="P14" s="2"/>
    </row>
    <row r="15" spans="1:16" ht="35.1" customHeight="1" thickTop="1" thickBot="1" x14ac:dyDescent="0.3">
      <c r="A15" s="3" t="s">
        <v>13</v>
      </c>
      <c r="B15" s="3" t="s">
        <v>16</v>
      </c>
      <c r="C15" s="3" t="s">
        <v>16</v>
      </c>
      <c r="D15" s="3"/>
      <c r="E15" s="3"/>
      <c r="F15" s="3" t="s">
        <v>31</v>
      </c>
      <c r="G15" s="3" t="s">
        <v>22</v>
      </c>
      <c r="H15" s="4" t="s">
        <v>20</v>
      </c>
      <c r="I15" s="5">
        <v>1916845000</v>
      </c>
      <c r="J15" s="5">
        <v>0</v>
      </c>
      <c r="K15" s="5">
        <v>0</v>
      </c>
      <c r="L15" s="5">
        <v>1916845000</v>
      </c>
      <c r="M15" s="5">
        <v>0</v>
      </c>
      <c r="N15" s="7">
        <f t="shared" si="0"/>
        <v>1916845000</v>
      </c>
      <c r="O15" s="2"/>
      <c r="P15" s="2"/>
    </row>
    <row r="16" spans="1:16" ht="35.1" customHeight="1" thickTop="1" thickBot="1" x14ac:dyDescent="0.3">
      <c r="A16" s="15" t="s">
        <v>13</v>
      </c>
      <c r="B16" s="15"/>
      <c r="C16" s="15"/>
      <c r="D16" s="15"/>
      <c r="E16" s="15"/>
      <c r="F16" s="15"/>
      <c r="G16" s="15"/>
      <c r="H16" s="16" t="s">
        <v>36</v>
      </c>
      <c r="I16" s="17">
        <f>+I17</f>
        <v>133375000</v>
      </c>
      <c r="J16" s="17">
        <f t="shared" ref="J16:M16" si="3">+J17</f>
        <v>0</v>
      </c>
      <c r="K16" s="17">
        <f t="shared" si="3"/>
        <v>0</v>
      </c>
      <c r="L16" s="17">
        <f t="shared" si="3"/>
        <v>133375000</v>
      </c>
      <c r="M16" s="17">
        <f t="shared" si="3"/>
        <v>0</v>
      </c>
      <c r="N16" s="18">
        <f t="shared" si="0"/>
        <v>133375000</v>
      </c>
      <c r="O16" s="2"/>
      <c r="P16" s="2"/>
    </row>
    <row r="17" spans="1:16" ht="35.1" customHeight="1" thickTop="1" thickBot="1" x14ac:dyDescent="0.3">
      <c r="A17" s="3" t="s">
        <v>13</v>
      </c>
      <c r="B17" s="3" t="s">
        <v>18</v>
      </c>
      <c r="C17" s="3" t="s">
        <v>21</v>
      </c>
      <c r="D17" s="3" t="s">
        <v>16</v>
      </c>
      <c r="E17" s="3" t="s">
        <v>23</v>
      </c>
      <c r="F17" s="3" t="s">
        <v>31</v>
      </c>
      <c r="G17" s="3" t="s">
        <v>22</v>
      </c>
      <c r="H17" s="4" t="s">
        <v>24</v>
      </c>
      <c r="I17" s="5">
        <v>133375000</v>
      </c>
      <c r="J17" s="5">
        <v>0</v>
      </c>
      <c r="K17" s="5">
        <v>0</v>
      </c>
      <c r="L17" s="5">
        <v>133375000</v>
      </c>
      <c r="M17" s="5">
        <v>0</v>
      </c>
      <c r="N17" s="7">
        <f t="shared" ref="N17:N22" si="4">+L17-M17</f>
        <v>133375000</v>
      </c>
      <c r="O17" s="2"/>
      <c r="P17" s="2"/>
    </row>
    <row r="18" spans="1:16" ht="35.1" customHeight="1" thickTop="1" thickBot="1" x14ac:dyDescent="0.3">
      <c r="A18" s="15" t="s">
        <v>13</v>
      </c>
      <c r="B18" s="15"/>
      <c r="C18" s="15"/>
      <c r="D18" s="15"/>
      <c r="E18" s="15"/>
      <c r="F18" s="15"/>
      <c r="G18" s="15"/>
      <c r="H18" s="16" t="s">
        <v>39</v>
      </c>
      <c r="I18" s="17">
        <f>+I19</f>
        <v>3935000</v>
      </c>
      <c r="J18" s="17">
        <f t="shared" ref="J18:M18" si="5">+J19</f>
        <v>0</v>
      </c>
      <c r="K18" s="17">
        <f t="shared" si="5"/>
        <v>0</v>
      </c>
      <c r="L18" s="17">
        <f t="shared" si="5"/>
        <v>3935000</v>
      </c>
      <c r="M18" s="17">
        <f t="shared" si="5"/>
        <v>0</v>
      </c>
      <c r="N18" s="18">
        <f t="shared" si="4"/>
        <v>3935000</v>
      </c>
      <c r="O18" s="2"/>
      <c r="P18" s="2"/>
    </row>
    <row r="19" spans="1:16" ht="35.1" customHeight="1" thickTop="1" thickBot="1" x14ac:dyDescent="0.3">
      <c r="A19" s="3" t="s">
        <v>13</v>
      </c>
      <c r="B19" s="3" t="s">
        <v>25</v>
      </c>
      <c r="C19" s="3" t="s">
        <v>14</v>
      </c>
      <c r="D19" s="3"/>
      <c r="E19" s="3"/>
      <c r="F19" s="3" t="s">
        <v>31</v>
      </c>
      <c r="G19" s="3" t="s">
        <v>22</v>
      </c>
      <c r="H19" s="4" t="s">
        <v>26</v>
      </c>
      <c r="I19" s="5">
        <v>3935000</v>
      </c>
      <c r="J19" s="5">
        <v>0</v>
      </c>
      <c r="K19" s="5">
        <v>0</v>
      </c>
      <c r="L19" s="5">
        <v>3935000</v>
      </c>
      <c r="M19" s="5">
        <v>0</v>
      </c>
      <c r="N19" s="7">
        <f t="shared" si="4"/>
        <v>3935000</v>
      </c>
      <c r="O19" s="2"/>
      <c r="P19" s="2"/>
    </row>
    <row r="20" spans="1:16" ht="45" customHeight="1" thickTop="1" thickBot="1" x14ac:dyDescent="0.3">
      <c r="A20" s="15" t="s">
        <v>27</v>
      </c>
      <c r="B20" s="15"/>
      <c r="C20" s="15"/>
      <c r="D20" s="15"/>
      <c r="E20" s="15"/>
      <c r="F20" s="15"/>
      <c r="G20" s="15"/>
      <c r="H20" s="16" t="s">
        <v>37</v>
      </c>
      <c r="I20" s="17">
        <f>+I21</f>
        <v>9493961000</v>
      </c>
      <c r="J20" s="17">
        <f t="shared" ref="J20:M20" si="6">+J21</f>
        <v>0</v>
      </c>
      <c r="K20" s="17">
        <f t="shared" si="6"/>
        <v>0</v>
      </c>
      <c r="L20" s="17">
        <f t="shared" si="6"/>
        <v>9493961000</v>
      </c>
      <c r="M20" s="17">
        <f t="shared" si="6"/>
        <v>0</v>
      </c>
      <c r="N20" s="18">
        <f t="shared" si="4"/>
        <v>9493961000</v>
      </c>
      <c r="O20" s="2"/>
      <c r="P20" s="2"/>
    </row>
    <row r="21" spans="1:16" ht="53.25" customHeight="1" thickTop="1" thickBot="1" x14ac:dyDescent="0.3">
      <c r="A21" s="3" t="s">
        <v>27</v>
      </c>
      <c r="B21" s="3" t="s">
        <v>28</v>
      </c>
      <c r="C21" s="3" t="s">
        <v>29</v>
      </c>
      <c r="D21" s="3" t="s">
        <v>30</v>
      </c>
      <c r="E21" s="3"/>
      <c r="F21" s="3" t="s">
        <v>31</v>
      </c>
      <c r="G21" s="3" t="s">
        <v>22</v>
      </c>
      <c r="H21" s="4" t="s">
        <v>33</v>
      </c>
      <c r="I21" s="5">
        <v>9493961000</v>
      </c>
      <c r="J21" s="5">
        <v>0</v>
      </c>
      <c r="K21" s="5">
        <v>0</v>
      </c>
      <c r="L21" s="5">
        <v>9493961000</v>
      </c>
      <c r="M21" s="5">
        <v>0</v>
      </c>
      <c r="N21" s="7">
        <f t="shared" si="4"/>
        <v>9493961000</v>
      </c>
    </row>
    <row r="22" spans="1:16" ht="33" customHeight="1" thickTop="1" thickBot="1" x14ac:dyDescent="0.3">
      <c r="A22" s="19"/>
      <c r="B22" s="19"/>
      <c r="C22" s="19"/>
      <c r="D22" s="19"/>
      <c r="E22" s="19"/>
      <c r="F22" s="19"/>
      <c r="G22" s="19"/>
      <c r="H22" s="20" t="s">
        <v>40</v>
      </c>
      <c r="I22" s="21">
        <f>+I8+I20</f>
        <v>24796813000</v>
      </c>
      <c r="J22" s="21">
        <f>+J8+J20</f>
        <v>0</v>
      </c>
      <c r="K22" s="21">
        <f>+K8+K20</f>
        <v>0</v>
      </c>
      <c r="L22" s="21">
        <f>+L8+L20</f>
        <v>24796813000</v>
      </c>
      <c r="M22" s="21">
        <f>+M8+M20</f>
        <v>307683000</v>
      </c>
      <c r="N22" s="22">
        <f t="shared" si="4"/>
        <v>24489130000</v>
      </c>
      <c r="O22" s="2"/>
      <c r="P22" s="2"/>
    </row>
    <row r="23" spans="1:16" ht="15" customHeight="1" thickTop="1" x14ac:dyDescent="0.25">
      <c r="A23" s="2" t="s">
        <v>43</v>
      </c>
      <c r="B23" s="2"/>
      <c r="C23" s="2"/>
      <c r="D23" s="2"/>
      <c r="E23" s="2"/>
      <c r="F23" s="8"/>
      <c r="G23" s="9"/>
      <c r="H23" s="8"/>
      <c r="I23" s="8"/>
      <c r="J23" s="2"/>
      <c r="K23" s="2"/>
      <c r="L23" s="2"/>
      <c r="M23" s="10"/>
      <c r="N23" s="10"/>
      <c r="O23" s="2"/>
      <c r="P23" s="2"/>
    </row>
    <row r="24" spans="1:16" ht="15" customHeight="1" x14ac:dyDescent="0.25">
      <c r="A24" s="2" t="s">
        <v>44</v>
      </c>
      <c r="B24" s="2"/>
      <c r="C24" s="2"/>
      <c r="D24" s="2"/>
      <c r="E24" s="2"/>
      <c r="F24" s="8"/>
      <c r="G24" s="9"/>
      <c r="H24" s="8"/>
      <c r="I24" s="8"/>
      <c r="J24" s="2"/>
      <c r="K24" s="2"/>
      <c r="L24" s="2"/>
      <c r="M24" s="10"/>
      <c r="N24" s="10"/>
      <c r="O24" s="2"/>
      <c r="P24" s="2"/>
    </row>
    <row r="25" spans="1:16" ht="15.75" customHeight="1" x14ac:dyDescent="0.25">
      <c r="A25" s="2" t="s">
        <v>45</v>
      </c>
      <c r="B25" s="2"/>
      <c r="C25" s="2"/>
      <c r="D25" s="2"/>
      <c r="E25" s="2"/>
      <c r="F25" s="8"/>
      <c r="G25" s="9"/>
      <c r="H25" s="8"/>
      <c r="I25" s="8"/>
      <c r="J25" s="2"/>
      <c r="K25" s="2"/>
      <c r="L25" s="2"/>
      <c r="M25" s="10"/>
      <c r="N25" s="10"/>
      <c r="O25" s="2"/>
      <c r="P25" s="2"/>
    </row>
    <row r="26" spans="1:16" ht="35.1" customHeight="1" x14ac:dyDescent="0.25">
      <c r="A26" s="2"/>
      <c r="B26" s="2"/>
      <c r="C26" s="2"/>
      <c r="D26" s="2"/>
      <c r="E26" s="2"/>
      <c r="F26" s="11"/>
      <c r="G26" s="11"/>
      <c r="H26" s="12"/>
      <c r="I26" s="11"/>
      <c r="J26" s="11"/>
      <c r="K26" s="2"/>
      <c r="L26" s="2"/>
      <c r="M26" s="10"/>
      <c r="N26" s="10"/>
      <c r="O26" s="2"/>
      <c r="P26" s="2"/>
    </row>
    <row r="27" spans="1:16" ht="35.1" customHeight="1" x14ac:dyDescent="0.25">
      <c r="A27" s="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0"/>
      <c r="N27" s="10"/>
      <c r="O27" s="2"/>
      <c r="P27" s="2"/>
    </row>
    <row r="28" spans="1:16" ht="35.1" customHeight="1" x14ac:dyDescent="0.25">
      <c r="A28" s="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0"/>
      <c r="N28" s="10"/>
      <c r="O28" s="2"/>
      <c r="P28" s="2"/>
    </row>
    <row r="29" spans="1:16" ht="35.1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35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"/>
      <c r="P30" s="2"/>
    </row>
    <row r="31" spans="1:16" ht="35.1" customHeight="1" x14ac:dyDescent="0.25">
      <c r="A31" s="1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35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"/>
      <c r="O32" s="2"/>
      <c r="P32" s="2"/>
    </row>
    <row r="33" spans="1:16" ht="35.1" customHeight="1" x14ac:dyDescent="0.25">
      <c r="A33" s="1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35.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35.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27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33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</sheetData>
  <mergeCells count="6">
    <mergeCell ref="A3:N3"/>
    <mergeCell ref="A4:N4"/>
    <mergeCell ref="A5:N5"/>
    <mergeCell ref="A32:M32"/>
    <mergeCell ref="A30:N30"/>
    <mergeCell ref="L6:N6"/>
  </mergeCells>
  <printOptions horizontalCentered="1"/>
  <pageMargins left="0.39370078740157483" right="0" top="0.78740157480314965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2021-05-04T00:36:08Z</cp:lastPrinted>
  <dcterms:created xsi:type="dcterms:W3CDTF">2021-05-02T20:41:14Z</dcterms:created>
  <dcterms:modified xsi:type="dcterms:W3CDTF">2021-05-04T00:37:48Z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