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terno\Documents\TRABAJO PAGINA WEB - PRESUPUESTO APROBADO\"/>
    </mc:Choice>
  </mc:AlternateContent>
  <bookViews>
    <workbookView xWindow="0" yWindow="0" windowWidth="20490" windowHeight="7755"/>
  </bookViews>
  <sheets>
    <sheet name="DIRECCION DE COMERCIO EXTERIOR" sheetId="1" r:id="rId1"/>
  </sheets>
  <calcPr calcId="152511"/>
</workbook>
</file>

<file path=xl/calcChain.xml><?xml version="1.0" encoding="utf-8"?>
<calcChain xmlns="http://schemas.openxmlformats.org/spreadsheetml/2006/main">
  <c r="J20" i="1" l="1"/>
  <c r="J18" i="1"/>
  <c r="J16" i="1"/>
  <c r="J14" i="1"/>
  <c r="J9" i="1"/>
  <c r="J8" i="1" l="1"/>
  <c r="M9" i="1"/>
  <c r="L9" i="1"/>
  <c r="K9" i="1"/>
  <c r="M14" i="1"/>
  <c r="L14" i="1"/>
  <c r="K14" i="1"/>
  <c r="M16" i="1"/>
  <c r="L16" i="1"/>
  <c r="K16" i="1"/>
  <c r="M18" i="1"/>
  <c r="L18" i="1"/>
  <c r="K18" i="1"/>
  <c r="M20" i="1"/>
  <c r="L20" i="1"/>
  <c r="K20" i="1"/>
  <c r="K8" i="1" l="1"/>
  <c r="K22" i="1" s="1"/>
  <c r="M8" i="1"/>
  <c r="L8" i="1"/>
  <c r="L22" i="1" s="1"/>
  <c r="J22" i="1"/>
  <c r="M22" i="1" l="1"/>
</calcChain>
</file>

<file path=xl/sharedStrings.xml><?xml version="1.0" encoding="utf-8"?>
<sst xmlns="http://schemas.openxmlformats.org/spreadsheetml/2006/main" count="114" uniqueCount="51">
  <si>
    <t/>
  </si>
  <si>
    <t>TIPO</t>
  </si>
  <si>
    <t>CTA</t>
  </si>
  <si>
    <t>SUB
CTA</t>
  </si>
  <si>
    <t>OBJ</t>
  </si>
  <si>
    <t>ORD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</si>
  <si>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</si>
  <si>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</si>
  <si>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</si>
  <si>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</si>
  <si>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</si>
  <si>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</si>
  <si>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</si>
  <si>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</si>
  <si>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</t>
  </si>
  <si>
    <t>01</t>
  </si>
  <si>
    <t>Nación</t>
  </si>
  <si>
    <t>SALARIO</t>
  </si>
  <si>
    <t>02</t>
  </si>
  <si>
    <t>CONTRIBUCIONES INHERENTES A LA NÓMINA</t>
  </si>
  <si>
    <t>03</t>
  </si>
  <si>
    <t>REMUNERACIONES NO CONSTITUTIVAS DE FACTOR SALARIAL</t>
  </si>
  <si>
    <t>ADQUISICIONES DIFERENTES DE ACTIVOS</t>
  </si>
  <si>
    <t>04</t>
  </si>
  <si>
    <t>SSF</t>
  </si>
  <si>
    <t>012</t>
  </si>
  <si>
    <t>INCAPACIDADES Y LICENCIAS DE MATERNIDAD Y PATERNIDAD (NO DE PENSIONES)</t>
  </si>
  <si>
    <t>08</t>
  </si>
  <si>
    <t>IMPUESTOS</t>
  </si>
  <si>
    <t>C</t>
  </si>
  <si>
    <t>3501</t>
  </si>
  <si>
    <t>0200</t>
  </si>
  <si>
    <t>2</t>
  </si>
  <si>
    <t>16</t>
  </si>
  <si>
    <t>OTROS GASTOS DE PERSONAL - DISTRIBUCIÓN PREVIO CONCEPTO DGPPN</t>
  </si>
  <si>
    <t>FORTALECIMIENTO DE LOS SERVICIOS BRINDADOS A LOS USUARIOS DE COMERCIO EXTERIOR A NIVEL  NACIONAL</t>
  </si>
  <si>
    <t>GASTOS DE PERSONAL</t>
  </si>
  <si>
    <t>TRANSFERENCIAS CORRIENTES</t>
  </si>
  <si>
    <t xml:space="preserve">GASTOS DE INVERSION </t>
  </si>
  <si>
    <t>GASTOS DE FUNCIONAMIENTO</t>
  </si>
  <si>
    <t xml:space="preserve">ADQUISICION DE BIENES Y SERV ICIOS </t>
  </si>
  <si>
    <t>GASTOS POR TRIBUTOS, MULTAS, SANCIONES E INTERESES DE MORA</t>
  </si>
  <si>
    <t>TOTAL PRESUPUESTO A+C</t>
  </si>
  <si>
    <t>c</t>
  </si>
  <si>
    <t>MINISTERIO DE COMERCIO INDUSTRIA Y TURISMO</t>
  </si>
  <si>
    <t xml:space="preserve">UNIDAD EJECUTORA 3501-02 DIRECCION GENERAL DE COMERCIO EXTERIOR </t>
  </si>
  <si>
    <t xml:space="preserve">Fuente : Sistema Integrado de Información Financiera SIIF Nación </t>
  </si>
  <si>
    <t xml:space="preserve">Nota No. 1 : Ley  No. 2008 del 27 de diciembre de 2019 " Por la cual se decreta el presupuesto de rentas y recursos de capital y ley de apropiaciones para la vigencia fiscal del 1° de Enero al 31 de diciembre de 2020" </t>
  </si>
  <si>
    <t>Nota No. 2 : Decreto No. 2411 del 30 de diciembre de 2019" Por la cual se liquida el presupuesto General de la Nación para la vigencia fiscal de 2020, se detallan las apropiaciones y se clasifican y definen los gastos"</t>
  </si>
  <si>
    <t>FECHA DE GENERACION : MARZO 02 DE 2020</t>
  </si>
  <si>
    <t>PRESUPUESTO APROBADO CON CORTE AL 29 DE FEBRERO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</si>
</sst>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240A]&quot;$&quot;\ #,##0.00;\(&quot;$&quot;\ #,##0.00\)"/>
  </numFmts>
  <fonts count="13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b/>
      <sz val="8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sz val="8"/>
      <color theme="0"/>
      <name val="Arial"/>
      <family val="2"/>
    </font>
    <font>
      <sz val="8"/>
      <color rgb="FF000000"/>
      <name val="Arial"/>
      <family val="2"/>
    </font>
    <font>
      <b/>
      <sz val="12"/>
      <color rgb="FF000000"/>
      <name val="Arial Narrow"/>
      <family val="2"/>
    </font>
    <font>
      <sz val="12"/>
      <name val="Arial Narrow"/>
      <family val="2"/>
    </font>
    <font>
      <sz val="7"/>
      <color rgb="FF000000"/>
      <name val="Arial"/>
      <family val="2"/>
    </font>
    <font>
      <sz val="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</borders>
  <cellStyleXfs count="1">
    <xf numFmtId="0" fontId="0" fillId="0" borderId="0"/>
  </cellStyleXfs>
  <cellXfs count="26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center" wrapText="1" readingOrder="1"/>
    </xf>
    <xf numFmtId="0" fontId="4" fillId="0" borderId="0" xfId="0" applyFont="1" applyFill="1" applyBorder="1"/>
    <xf numFmtId="0" fontId="5" fillId="0" borderId="0" xfId="0" applyFont="1" applyFill="1" applyBorder="1"/>
    <xf numFmtId="0" fontId="6" fillId="0" borderId="0" xfId="0" applyFont="1" applyFill="1" applyBorder="1"/>
    <xf numFmtId="10" fontId="6" fillId="0" borderId="0" xfId="0" applyNumberFormat="1" applyFont="1" applyFill="1" applyBorder="1" applyAlignment="1">
      <alignment horizontal="center" vertical="center" wrapText="1"/>
    </xf>
    <xf numFmtId="10" fontId="1" fillId="0" borderId="0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 readingOrder="1"/>
    </xf>
    <xf numFmtId="0" fontId="8" fillId="0" borderId="1" xfId="0" applyNumberFormat="1" applyFont="1" applyFill="1" applyBorder="1" applyAlignment="1">
      <alignment horizontal="left" vertical="center" wrapText="1" readingOrder="1"/>
    </xf>
    <xf numFmtId="0" fontId="8" fillId="2" borderId="1" xfId="0" applyNumberFormat="1" applyFont="1" applyFill="1" applyBorder="1" applyAlignment="1">
      <alignment horizontal="center" vertical="center" wrapText="1" readingOrder="1"/>
    </xf>
    <xf numFmtId="0" fontId="8" fillId="2" borderId="1" xfId="0" applyNumberFormat="1" applyFont="1" applyFill="1" applyBorder="1" applyAlignment="1">
      <alignment horizontal="left" vertical="center" wrapText="1" readingOrder="1"/>
    </xf>
    <xf numFmtId="164" fontId="8" fillId="0" borderId="1" xfId="0" applyNumberFormat="1" applyFont="1" applyFill="1" applyBorder="1" applyAlignment="1">
      <alignment vertical="center" wrapText="1" readingOrder="1"/>
    </xf>
    <xf numFmtId="10" fontId="6" fillId="0" borderId="0" xfId="0" applyNumberFormat="1" applyFont="1" applyFill="1" applyBorder="1" applyAlignment="1">
      <alignment vertical="center" wrapText="1" readingOrder="1"/>
    </xf>
    <xf numFmtId="0" fontId="6" fillId="0" borderId="0" xfId="0" applyFont="1" applyFill="1" applyBorder="1" applyAlignment="1">
      <alignment readingOrder="1"/>
    </xf>
    <xf numFmtId="0" fontId="1" fillId="0" borderId="0" xfId="0" applyFont="1" applyFill="1" applyBorder="1" applyAlignment="1">
      <alignment readingOrder="1"/>
    </xf>
    <xf numFmtId="164" fontId="8" fillId="2" borderId="1" xfId="0" applyNumberFormat="1" applyFont="1" applyFill="1" applyBorder="1" applyAlignment="1">
      <alignment vertical="center" wrapText="1" readingOrder="1"/>
    </xf>
    <xf numFmtId="10" fontId="1" fillId="0" borderId="0" xfId="0" applyNumberFormat="1" applyFont="1" applyFill="1" applyBorder="1" applyAlignment="1">
      <alignment vertical="center" wrapText="1" readingOrder="1"/>
    </xf>
    <xf numFmtId="0" fontId="11" fillId="0" borderId="0" xfId="0" applyFont="1"/>
    <xf numFmtId="0" fontId="12" fillId="0" borderId="0" xfId="0" applyFont="1" applyFill="1" applyBorder="1"/>
    <xf numFmtId="0" fontId="4" fillId="0" borderId="0" xfId="0" applyFont="1" applyFill="1" applyBorder="1" applyAlignment="1">
      <alignment readingOrder="1"/>
    </xf>
    <xf numFmtId="0" fontId="7" fillId="3" borderId="1" xfId="0" applyNumberFormat="1" applyFont="1" applyFill="1" applyBorder="1" applyAlignment="1">
      <alignment horizontal="center" vertical="center" wrapText="1" readingOrder="1"/>
    </xf>
    <xf numFmtId="0" fontId="9" fillId="0" borderId="0" xfId="0" applyNumberFormat="1" applyFont="1" applyFill="1" applyBorder="1" applyAlignment="1">
      <alignment horizontal="left" vertical="center" wrapText="1" readingOrder="1"/>
    </xf>
    <xf numFmtId="0" fontId="10" fillId="0" borderId="0" xfId="0" applyFont="1" applyFill="1" applyBorder="1" applyAlignment="1">
      <alignment horizontal="left" vertical="center" wrapText="1" readingOrder="1"/>
    </xf>
    <xf numFmtId="0" fontId="10" fillId="0" borderId="0" xfId="0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 readingOrder="1"/>
    </xf>
    <xf numFmtId="0" fontId="4" fillId="0" borderId="0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7</xdr:col>
      <xdr:colOff>104775</xdr:colOff>
      <xdr:row>2</xdr:row>
      <xdr:rowOff>0</xdr:rowOff>
    </xdr:to>
    <xdr:pic>
      <xdr:nvPicPr>
        <xdr:cNvPr id="2" name="Imagen 1" descr="cid:A1151BFF-0E8C-41C0-A184-8A0FA5990D6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24098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101"/>
  <sheetViews>
    <sheetView showGridLines="0" tabSelected="1" topLeftCell="A13" workbookViewId="0">
      <selection activeCell="H18" sqref="H18"/>
    </sheetView>
  </sheetViews>
  <sheetFormatPr baseColWidth="10" defaultRowHeight="15"/>
  <cols>
    <col min="1" max="1" width="5" customWidth="1"/>
    <col min="2" max="4" width="4.7109375" customWidth="1"/>
    <col min="5" max="5" width="5.42578125" customWidth="1"/>
    <col min="6" max="6" width="6.140625" customWidth="1"/>
    <col min="7" max="7" width="4" customWidth="1"/>
    <col min="8" max="8" width="4.140625" customWidth="1"/>
    <col min="9" max="9" width="41" customWidth="1"/>
    <col min="10" max="10" width="15.7109375" customWidth="1"/>
    <col min="11" max="11" width="15" customWidth="1"/>
    <col min="12" max="12" width="13.5703125" customWidth="1"/>
    <col min="13" max="13" width="16.7109375" customWidth="1"/>
  </cols>
  <sheetData>
    <row r="3" spans="1:18" ht="15.75">
      <c r="A3" s="21" t="s">
        <v>44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8" ht="15.75">
      <c r="A4" s="21" t="s">
        <v>50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</row>
    <row r="5" spans="1:18" ht="15.75">
      <c r="A5" s="21" t="s">
        <v>45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</row>
    <row r="6" spans="1:18" ht="9" customHeight="1" thickBot="1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24" t="s">
        <v>49</v>
      </c>
      <c r="L6" s="25"/>
      <c r="M6" s="25"/>
      <c r="N6" s="25"/>
    </row>
    <row r="7" spans="1:18" ht="24" thickTop="1" thickBot="1">
      <c r="A7" s="20" t="s">
        <v>1</v>
      </c>
      <c r="B7" s="20" t="s">
        <v>2</v>
      </c>
      <c r="C7" s="20" t="s">
        <v>3</v>
      </c>
      <c r="D7" s="20" t="s">
        <v>4</v>
      </c>
      <c r="E7" s="20" t="s">
        <v>5</v>
      </c>
      <c r="F7" s="20" t="s">
        <v>6</v>
      </c>
      <c r="G7" s="20" t="s">
        <v>7</v>
      </c>
      <c r="H7" s="20" t="s">
        <v>8</v>
      </c>
      <c r="I7" s="20" t="s">
        <v>9</v>
      </c>
      <c r="J7" s="20" t="s">
        <v>10</v>
      </c>
      <c r="K7" s="20" t="s">
        <v>11</v>
      </c>
      <c r="L7" s="20" t="s">
        <v>12</v>
      </c>
      <c r="M7" s="20" t="s">
        <v>13</v>
      </c>
      <c r="N7" s="5"/>
      <c r="O7" s="4"/>
      <c r="P7" s="4"/>
    </row>
    <row r="8" spans="1:18" ht="41.25" customHeight="1" thickTop="1" thickBot="1">
      <c r="A8" s="7" t="s">
        <v>14</v>
      </c>
      <c r="B8" s="7"/>
      <c r="C8" s="7"/>
      <c r="D8" s="7"/>
      <c r="E8" s="7"/>
      <c r="F8" s="7"/>
      <c r="G8" s="7"/>
      <c r="H8" s="7"/>
      <c r="I8" s="8" t="s">
        <v>39</v>
      </c>
      <c r="J8" s="11">
        <f>+J9+J14+J16+J18</f>
        <v>14991789000</v>
      </c>
      <c r="K8" s="11">
        <f t="shared" ref="K8:M8" si="0">+K9+K14+K16+K18</f>
        <v>0</v>
      </c>
      <c r="L8" s="11">
        <f t="shared" si="0"/>
        <v>0</v>
      </c>
      <c r="M8" s="11">
        <f t="shared" si="0"/>
        <v>14991789000</v>
      </c>
      <c r="N8" s="12"/>
      <c r="O8" s="13"/>
      <c r="P8" s="13"/>
      <c r="Q8" s="14"/>
      <c r="R8" s="14"/>
    </row>
    <row r="9" spans="1:18" ht="35.1" customHeight="1" thickTop="1" thickBot="1">
      <c r="A9" s="9" t="s">
        <v>14</v>
      </c>
      <c r="B9" s="9"/>
      <c r="C9" s="9"/>
      <c r="D9" s="9"/>
      <c r="E9" s="9"/>
      <c r="F9" s="9"/>
      <c r="G9" s="9"/>
      <c r="H9" s="9"/>
      <c r="I9" s="10" t="s">
        <v>36</v>
      </c>
      <c r="J9" s="15">
        <f>SUM(J10:J13)</f>
        <v>12940875000</v>
      </c>
      <c r="K9" s="15">
        <f t="shared" ref="K9:M9" si="1">SUM(K10:K13)</f>
        <v>0</v>
      </c>
      <c r="L9" s="15">
        <f t="shared" si="1"/>
        <v>0</v>
      </c>
      <c r="M9" s="15">
        <f t="shared" si="1"/>
        <v>12940875000</v>
      </c>
      <c r="N9" s="12"/>
      <c r="O9" s="13"/>
      <c r="P9" s="13"/>
      <c r="Q9" s="14"/>
      <c r="R9" s="14"/>
    </row>
    <row r="10" spans="1:18" ht="27" customHeight="1" thickTop="1" thickBot="1">
      <c r="A10" s="7" t="s">
        <v>14</v>
      </c>
      <c r="B10" s="7" t="s">
        <v>15</v>
      </c>
      <c r="C10" s="7" t="s">
        <v>15</v>
      </c>
      <c r="D10" s="7" t="s">
        <v>15</v>
      </c>
      <c r="E10" s="7"/>
      <c r="F10" s="7" t="s">
        <v>16</v>
      </c>
      <c r="G10" s="7" t="s">
        <v>33</v>
      </c>
      <c r="H10" s="7" t="s">
        <v>24</v>
      </c>
      <c r="I10" s="8" t="s">
        <v>17</v>
      </c>
      <c r="J10" s="11">
        <v>8291105000</v>
      </c>
      <c r="K10" s="11">
        <v>0</v>
      </c>
      <c r="L10" s="11">
        <v>0</v>
      </c>
      <c r="M10" s="11">
        <v>8291105000</v>
      </c>
      <c r="N10" s="12"/>
      <c r="O10" s="13"/>
      <c r="P10" s="13"/>
      <c r="Q10" s="14"/>
      <c r="R10" s="14"/>
    </row>
    <row r="11" spans="1:18" ht="35.1" customHeight="1" thickTop="1" thickBot="1">
      <c r="A11" s="7" t="s">
        <v>14</v>
      </c>
      <c r="B11" s="7" t="s">
        <v>15</v>
      </c>
      <c r="C11" s="7" t="s">
        <v>15</v>
      </c>
      <c r="D11" s="7" t="s">
        <v>18</v>
      </c>
      <c r="E11" s="7"/>
      <c r="F11" s="7" t="s">
        <v>16</v>
      </c>
      <c r="G11" s="7" t="s">
        <v>33</v>
      </c>
      <c r="H11" s="7" t="s">
        <v>24</v>
      </c>
      <c r="I11" s="8" t="s">
        <v>19</v>
      </c>
      <c r="J11" s="11">
        <v>3016486000</v>
      </c>
      <c r="K11" s="11">
        <v>0</v>
      </c>
      <c r="L11" s="11">
        <v>0</v>
      </c>
      <c r="M11" s="11">
        <v>3016486000</v>
      </c>
      <c r="N11" s="12"/>
      <c r="O11" s="13"/>
      <c r="P11" s="13"/>
      <c r="Q11" s="14"/>
      <c r="R11" s="14"/>
    </row>
    <row r="12" spans="1:18" ht="35.1" customHeight="1" thickTop="1" thickBot="1">
      <c r="A12" s="7" t="s">
        <v>14</v>
      </c>
      <c r="B12" s="7" t="s">
        <v>15</v>
      </c>
      <c r="C12" s="7" t="s">
        <v>15</v>
      </c>
      <c r="D12" s="7" t="s">
        <v>20</v>
      </c>
      <c r="E12" s="7"/>
      <c r="F12" s="7" t="s">
        <v>16</v>
      </c>
      <c r="G12" s="7" t="s">
        <v>33</v>
      </c>
      <c r="H12" s="7" t="s">
        <v>24</v>
      </c>
      <c r="I12" s="8" t="s">
        <v>21</v>
      </c>
      <c r="J12" s="11">
        <v>1078729000</v>
      </c>
      <c r="K12" s="11">
        <v>0</v>
      </c>
      <c r="L12" s="11">
        <v>0</v>
      </c>
      <c r="M12" s="11">
        <v>1078729000</v>
      </c>
      <c r="N12" s="12"/>
      <c r="O12" s="13"/>
      <c r="P12" s="13"/>
      <c r="Q12" s="14"/>
      <c r="R12" s="14"/>
    </row>
    <row r="13" spans="1:18" ht="49.5" customHeight="1" thickTop="1" thickBot="1">
      <c r="A13" s="7" t="s">
        <v>14</v>
      </c>
      <c r="B13" s="7" t="s">
        <v>15</v>
      </c>
      <c r="C13" s="7" t="s">
        <v>15</v>
      </c>
      <c r="D13" s="7" t="s">
        <v>23</v>
      </c>
      <c r="E13" s="7"/>
      <c r="F13" s="7" t="s">
        <v>16</v>
      </c>
      <c r="G13" s="7" t="s">
        <v>33</v>
      </c>
      <c r="H13" s="7" t="s">
        <v>24</v>
      </c>
      <c r="I13" s="8" t="s">
        <v>34</v>
      </c>
      <c r="J13" s="11">
        <v>554555000</v>
      </c>
      <c r="K13" s="11">
        <v>0</v>
      </c>
      <c r="L13" s="11">
        <v>0</v>
      </c>
      <c r="M13" s="11">
        <v>554555000</v>
      </c>
      <c r="N13" s="12"/>
      <c r="O13" s="13"/>
      <c r="P13" s="13"/>
      <c r="Q13" s="14"/>
      <c r="R13" s="14"/>
    </row>
    <row r="14" spans="1:18" ht="40.5" customHeight="1" thickTop="1" thickBot="1">
      <c r="A14" s="9" t="s">
        <v>14</v>
      </c>
      <c r="B14" s="9"/>
      <c r="C14" s="9"/>
      <c r="D14" s="9"/>
      <c r="E14" s="9"/>
      <c r="F14" s="9"/>
      <c r="G14" s="9"/>
      <c r="H14" s="9"/>
      <c r="I14" s="10" t="s">
        <v>40</v>
      </c>
      <c r="J14" s="15">
        <f>+J15</f>
        <v>1916845000</v>
      </c>
      <c r="K14" s="15">
        <f t="shared" ref="K14:M14" si="2">+K15</f>
        <v>0</v>
      </c>
      <c r="L14" s="15">
        <f t="shared" si="2"/>
        <v>0</v>
      </c>
      <c r="M14" s="15">
        <f t="shared" si="2"/>
        <v>1916845000</v>
      </c>
      <c r="N14" s="12"/>
      <c r="O14" s="13"/>
      <c r="P14" s="13"/>
      <c r="Q14" s="14"/>
      <c r="R14" s="14"/>
    </row>
    <row r="15" spans="1:18" ht="35.1" customHeight="1" thickTop="1" thickBot="1">
      <c r="A15" s="7" t="s">
        <v>14</v>
      </c>
      <c r="B15" s="7" t="s">
        <v>18</v>
      </c>
      <c r="C15" s="7" t="s">
        <v>18</v>
      </c>
      <c r="D15" s="7"/>
      <c r="E15" s="7"/>
      <c r="F15" s="7" t="s">
        <v>16</v>
      </c>
      <c r="G15" s="7" t="s">
        <v>33</v>
      </c>
      <c r="H15" s="7" t="s">
        <v>24</v>
      </c>
      <c r="I15" s="8" t="s">
        <v>22</v>
      </c>
      <c r="J15" s="11">
        <v>1916845000</v>
      </c>
      <c r="K15" s="11">
        <v>0</v>
      </c>
      <c r="L15" s="11">
        <v>0</v>
      </c>
      <c r="M15" s="11">
        <v>1916845000</v>
      </c>
      <c r="N15" s="12"/>
      <c r="O15" s="13"/>
      <c r="P15" s="13"/>
      <c r="Q15" s="14"/>
      <c r="R15" s="14"/>
    </row>
    <row r="16" spans="1:18" ht="35.1" customHeight="1" thickTop="1" thickBot="1">
      <c r="A16" s="9" t="s">
        <v>14</v>
      </c>
      <c r="B16" s="9"/>
      <c r="C16" s="9"/>
      <c r="D16" s="9"/>
      <c r="E16" s="9"/>
      <c r="F16" s="9"/>
      <c r="G16" s="9"/>
      <c r="H16" s="9"/>
      <c r="I16" s="10" t="s">
        <v>37</v>
      </c>
      <c r="J16" s="15">
        <f>+J17</f>
        <v>130249000</v>
      </c>
      <c r="K16" s="15">
        <f t="shared" ref="K16:M16" si="3">+K17</f>
        <v>0</v>
      </c>
      <c r="L16" s="15">
        <f t="shared" si="3"/>
        <v>0</v>
      </c>
      <c r="M16" s="15">
        <f t="shared" si="3"/>
        <v>130249000</v>
      </c>
      <c r="N16" s="12"/>
      <c r="O16" s="13"/>
      <c r="P16" s="13"/>
      <c r="Q16" s="14"/>
      <c r="R16" s="14"/>
    </row>
    <row r="17" spans="1:18" ht="35.1" customHeight="1" thickTop="1" thickBot="1">
      <c r="A17" s="7" t="s">
        <v>14</v>
      </c>
      <c r="B17" s="7" t="s">
        <v>20</v>
      </c>
      <c r="C17" s="7" t="s">
        <v>23</v>
      </c>
      <c r="D17" s="7" t="s">
        <v>18</v>
      </c>
      <c r="E17" s="7" t="s">
        <v>25</v>
      </c>
      <c r="F17" s="7" t="s">
        <v>16</v>
      </c>
      <c r="G17" s="7" t="s">
        <v>33</v>
      </c>
      <c r="H17" s="7" t="s">
        <v>24</v>
      </c>
      <c r="I17" s="8" t="s">
        <v>26</v>
      </c>
      <c r="J17" s="11">
        <v>130249000</v>
      </c>
      <c r="K17" s="11">
        <v>0</v>
      </c>
      <c r="L17" s="11">
        <v>0</v>
      </c>
      <c r="M17" s="11">
        <v>130249000</v>
      </c>
      <c r="N17" s="12"/>
      <c r="O17" s="13"/>
      <c r="P17" s="13"/>
      <c r="Q17" s="14"/>
      <c r="R17" s="14"/>
    </row>
    <row r="18" spans="1:18" ht="42" customHeight="1" thickTop="1" thickBot="1">
      <c r="A18" s="9" t="s">
        <v>14</v>
      </c>
      <c r="B18" s="9"/>
      <c r="C18" s="9"/>
      <c r="D18" s="9"/>
      <c r="E18" s="9"/>
      <c r="F18" s="9"/>
      <c r="G18" s="9"/>
      <c r="H18" s="9"/>
      <c r="I18" s="10" t="s">
        <v>41</v>
      </c>
      <c r="J18" s="15">
        <f>+J19</f>
        <v>3820000</v>
      </c>
      <c r="K18" s="15">
        <f t="shared" ref="K18:M18" si="4">+K19</f>
        <v>0</v>
      </c>
      <c r="L18" s="15">
        <f t="shared" si="4"/>
        <v>0</v>
      </c>
      <c r="M18" s="15">
        <f t="shared" si="4"/>
        <v>3820000</v>
      </c>
      <c r="N18" s="12"/>
      <c r="O18" s="13"/>
      <c r="P18" s="13"/>
      <c r="Q18" s="14"/>
      <c r="R18" s="14"/>
    </row>
    <row r="19" spans="1:18" ht="35.1" customHeight="1" thickTop="1" thickBot="1">
      <c r="A19" s="7" t="s">
        <v>14</v>
      </c>
      <c r="B19" s="7" t="s">
        <v>27</v>
      </c>
      <c r="C19" s="7" t="s">
        <v>15</v>
      </c>
      <c r="D19" s="7"/>
      <c r="E19" s="7"/>
      <c r="F19" s="7" t="s">
        <v>16</v>
      </c>
      <c r="G19" s="7" t="s">
        <v>33</v>
      </c>
      <c r="H19" s="7" t="s">
        <v>24</v>
      </c>
      <c r="I19" s="8" t="s">
        <v>28</v>
      </c>
      <c r="J19" s="11">
        <v>3820000</v>
      </c>
      <c r="K19" s="11">
        <v>0</v>
      </c>
      <c r="L19" s="11">
        <v>0</v>
      </c>
      <c r="M19" s="11">
        <v>3820000</v>
      </c>
      <c r="N19" s="12"/>
      <c r="O19" s="13"/>
      <c r="P19" s="13"/>
      <c r="Q19" s="14"/>
      <c r="R19" s="14"/>
    </row>
    <row r="20" spans="1:18" ht="35.1" customHeight="1" thickTop="1" thickBot="1">
      <c r="A20" s="9" t="s">
        <v>43</v>
      </c>
      <c r="B20" s="9"/>
      <c r="C20" s="9"/>
      <c r="D20" s="9"/>
      <c r="E20" s="9"/>
      <c r="F20" s="9"/>
      <c r="G20" s="9"/>
      <c r="H20" s="9"/>
      <c r="I20" s="10" t="s">
        <v>38</v>
      </c>
      <c r="J20" s="15">
        <f>+J21</f>
        <v>12220588000</v>
      </c>
      <c r="K20" s="15">
        <f t="shared" ref="K20:M20" si="5">+K21</f>
        <v>0</v>
      </c>
      <c r="L20" s="15">
        <f t="shared" si="5"/>
        <v>0</v>
      </c>
      <c r="M20" s="15">
        <f t="shared" si="5"/>
        <v>12220588000</v>
      </c>
      <c r="N20" s="12"/>
      <c r="O20" s="13"/>
      <c r="P20" s="13"/>
      <c r="Q20" s="14"/>
      <c r="R20" s="14"/>
    </row>
    <row r="21" spans="1:18" ht="35.1" customHeight="1" thickTop="1" thickBot="1">
      <c r="A21" s="7" t="s">
        <v>29</v>
      </c>
      <c r="B21" s="7" t="s">
        <v>30</v>
      </c>
      <c r="C21" s="7" t="s">
        <v>31</v>
      </c>
      <c r="D21" s="7" t="s">
        <v>32</v>
      </c>
      <c r="E21" s="7"/>
      <c r="F21" s="7" t="s">
        <v>16</v>
      </c>
      <c r="G21" s="7" t="s">
        <v>33</v>
      </c>
      <c r="H21" s="7" t="s">
        <v>24</v>
      </c>
      <c r="I21" s="8" t="s">
        <v>35</v>
      </c>
      <c r="J21" s="11">
        <v>12220588000</v>
      </c>
      <c r="K21" s="11">
        <v>0</v>
      </c>
      <c r="L21" s="11">
        <v>0</v>
      </c>
      <c r="M21" s="11">
        <v>12220588000</v>
      </c>
      <c r="N21" s="12"/>
      <c r="O21" s="13"/>
      <c r="P21" s="13"/>
      <c r="Q21" s="14"/>
      <c r="R21" s="14"/>
    </row>
    <row r="22" spans="1:18" ht="36" customHeight="1" thickTop="1" thickBot="1">
      <c r="A22" s="9" t="s">
        <v>0</v>
      </c>
      <c r="B22" s="9" t="s">
        <v>0</v>
      </c>
      <c r="C22" s="9" t="s">
        <v>0</v>
      </c>
      <c r="D22" s="9" t="s">
        <v>0</v>
      </c>
      <c r="E22" s="9" t="s">
        <v>0</v>
      </c>
      <c r="F22" s="9" t="s">
        <v>0</v>
      </c>
      <c r="G22" s="9" t="s">
        <v>0</v>
      </c>
      <c r="H22" s="9" t="s">
        <v>0</v>
      </c>
      <c r="I22" s="10" t="s">
        <v>42</v>
      </c>
      <c r="J22" s="15">
        <f>+J8+J20</f>
        <v>27212377000</v>
      </c>
      <c r="K22" s="15">
        <f t="shared" ref="K22:M22" si="6">+K8+K20</f>
        <v>0</v>
      </c>
      <c r="L22" s="15">
        <f t="shared" si="6"/>
        <v>0</v>
      </c>
      <c r="M22" s="15">
        <f t="shared" si="6"/>
        <v>27212377000</v>
      </c>
      <c r="N22" s="12"/>
      <c r="O22" s="13"/>
      <c r="P22" s="13"/>
      <c r="Q22" s="14"/>
      <c r="R22" s="14"/>
    </row>
    <row r="23" spans="1:18" ht="27" customHeight="1" thickTop="1">
      <c r="A23" s="17" t="s">
        <v>46</v>
      </c>
      <c r="B23" s="17"/>
      <c r="C23" s="17"/>
      <c r="D23" s="17"/>
      <c r="E23" s="17"/>
      <c r="F23" s="17"/>
      <c r="G23" s="17"/>
      <c r="H23" s="17"/>
      <c r="I23" s="18"/>
      <c r="J23" s="18"/>
      <c r="K23" s="18"/>
      <c r="L23" s="19"/>
      <c r="M23" s="19"/>
      <c r="N23" s="16"/>
      <c r="O23" s="14"/>
      <c r="P23" s="14"/>
      <c r="Q23" s="14"/>
      <c r="R23" s="14"/>
    </row>
    <row r="24" spans="1:18" ht="21" customHeight="1">
      <c r="A24" s="18" t="s">
        <v>47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9"/>
      <c r="M24" s="19"/>
      <c r="N24" s="16"/>
      <c r="O24" s="14"/>
      <c r="P24" s="14"/>
      <c r="Q24" s="14"/>
      <c r="R24" s="14"/>
    </row>
    <row r="25" spans="1:18" ht="18.75" customHeight="1">
      <c r="A25" s="18" t="s">
        <v>48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9"/>
      <c r="M25" s="19"/>
      <c r="N25" s="16"/>
      <c r="O25" s="14"/>
      <c r="P25" s="14"/>
      <c r="Q25" s="14"/>
      <c r="R25" s="14"/>
    </row>
    <row r="26" spans="1:18" ht="17.2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6"/>
    </row>
    <row r="27" spans="1:18" ht="35.1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6"/>
    </row>
    <row r="28" spans="1:18" ht="35.1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6"/>
    </row>
    <row r="29" spans="1:18" ht="35.1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6"/>
    </row>
    <row r="30" spans="1:18" ht="35.1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6"/>
    </row>
    <row r="31" spans="1:18" ht="35.1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6"/>
    </row>
    <row r="32" spans="1:18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6"/>
    </row>
    <row r="33" spans="1:14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6"/>
    </row>
    <row r="34" spans="1:1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6"/>
    </row>
    <row r="35" spans="1:1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6"/>
    </row>
    <row r="36" spans="1:1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6"/>
    </row>
    <row r="37" spans="1:14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6"/>
    </row>
    <row r="38" spans="1:14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6"/>
    </row>
    <row r="39" spans="1:1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6"/>
    </row>
    <row r="40" spans="1:14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6"/>
    </row>
    <row r="41" spans="1:14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6"/>
    </row>
    <row r="42" spans="1:14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6"/>
    </row>
    <row r="43" spans="1:14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6"/>
    </row>
    <row r="44" spans="1:1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6"/>
    </row>
    <row r="45" spans="1:14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6"/>
    </row>
    <row r="46" spans="1:14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6"/>
    </row>
    <row r="47" spans="1:1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6"/>
    </row>
    <row r="48" spans="1:1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</row>
    <row r="49" spans="1:13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</row>
    <row r="50" spans="1:13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</row>
    <row r="51" spans="1:1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</row>
    <row r="52" spans="1:1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</row>
    <row r="53" spans="1:1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</row>
    <row r="54" spans="1:13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</row>
    <row r="55" spans="1:13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</row>
    <row r="56" spans="1:13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1:1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</row>
    <row r="58" spans="1:13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1:1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</row>
    <row r="60" spans="1:1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1:13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</row>
    <row r="62" spans="1:1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pans="1:1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</row>
    <row r="64" spans="1:1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</row>
    <row r="65" spans="1:1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</row>
    <row r="66" spans="1:1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</row>
    <row r="67" spans="1:1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</row>
    <row r="68" spans="1:13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</row>
    <row r="69" spans="1:13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1:13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</row>
    <row r="71" spans="1:13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1:13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</row>
    <row r="73" spans="1:1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1:13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</row>
    <row r="75" spans="1:13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</row>
    <row r="76" spans="1:13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</row>
    <row r="77" spans="1:13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</row>
    <row r="78" spans="1:13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</row>
    <row r="79" spans="1:13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</row>
    <row r="80" spans="1:13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</row>
    <row r="81" spans="1:1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</row>
    <row r="82" spans="1:13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pans="1:1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</row>
    <row r="84" spans="1:1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</row>
    <row r="85" spans="1:1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</sheetData>
  <mergeCells count="4">
    <mergeCell ref="A3:M3"/>
    <mergeCell ref="A4:M4"/>
    <mergeCell ref="A5:M5"/>
    <mergeCell ref="K6:N6"/>
  </mergeCells>
  <printOptions horizontalCentered="1"/>
  <pageMargins left="0.19685039370078741" right="0" top="0.39370078740157483" bottom="0" header="0.78740157480314965" footer="0.78740157480314965"/>
  <pageSetup scale="7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DIRECCION DE COMERCIO EXTERIOR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 Carmen Moreno Moscoso</dc:creator>
  <cp:lastModifiedBy>Alterno</cp:lastModifiedBy>
  <cp:lastPrinted>2020-09-04T13:50:48Z</cp:lastPrinted>
  <dcterms:created xsi:type="dcterms:W3CDTF">2020-03-02T13:06:14Z</dcterms:created>
  <dcterms:modified xsi:type="dcterms:W3CDTF">2020-09-04T13:50:53Z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