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<sst xmlns="http://schemas.openxmlformats.org/spreadsheetml/2006/main" count="70" uniqueCount="35">
  <si>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</si>
  <si>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</si>
  <si>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</si>
  <si>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</si>
  <si>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</si>
  <si>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</si>
  <si>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</si>
  <si>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</si>
  <si>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</si>
  <si>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</si>
  <si>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</si>
  <si>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</si>
  <si>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</si>
  <si>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</si>
  <si>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</si>
  <si>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</si>
  <si>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  ($)</t>
  </si>
  <si>
    <t>COMPROMISOS         ($)</t>
  </si>
  <si>
    <t xml:space="preserve">   PAGOS                   ($)</t>
  </si>
  <si>
    <t xml:space="preserve">   PAGOS                   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</si>
  <si>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</si>
  <si>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</si>
  <si>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</si>
  <si>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</si>
  <si>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</si>
  <si>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</si>
  <si>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 FEBRERO 28 DE 2017</t>
  </si>
  <si>
    <t>INFORME DE EJECUCIÓN PRESUPUESTAL ACUMULADA FEBRERO 28 DE 2017</t>
  </si>
  <si>
    <t>COMPROMISOS        ($)</t>
  </si>
  <si>
    <t>COMPROMISOS           ($)</t>
  </si>
  <si>
    <t>OBLIGACIONES            ($)</t>
  </si>
  <si>
    <t xml:space="preserve">   PAGOS                       ($)</t>
  </si>
  <si>
    <t>EJECUCIÓN (%)</t>
  </si>
  <si>
    <t>GENERADO:MARZO 01 DE 2017</t>
  </si>
  <si>
    <t>OBL /APR    (%)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</si>
</sst>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0" xfId="0" applyNumberFormat="1" applyFont="1" applyFill="1" applyBorder="1" applyAlignment="1">
      <alignment horizontal="right" vertical="center" wrapText="1"/>
    </xf>
    <xf numFmtId="10" fontId="4" fillId="33" borderId="11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10" fontId="4" fillId="33" borderId="13" xfId="0" applyNumberFormat="1" applyFont="1" applyFill="1" applyBorder="1" applyAlignment="1">
      <alignment horizontal="right" vertical="center" wrapText="1"/>
    </xf>
    <xf numFmtId="10" fontId="4" fillId="33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0" fontId="4" fillId="33" borderId="10" xfId="0" applyNumberFormat="1" applyFont="1" applyFill="1" applyBorder="1" applyAlignment="1">
      <alignment horizontal="right" vertical="center" wrapText="1"/>
    </xf>
    <xf numFmtId="10" fontId="4" fillId="0" borderId="10" xfId="0" applyNumberFormat="1" applyFont="1" applyFill="1" applyBorder="1" applyAlignment="1">
      <alignment horizontal="right" vertical="center" wrapText="1"/>
    </xf>
    <xf numFmtId="10" fontId="4" fillId="33" borderId="12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92" fontId="51" fillId="0" borderId="0" xfId="0" applyNumberFormat="1" applyFont="1" applyFill="1" applyBorder="1" applyAlignment="1">
      <alignment horizontal="right" vertical="center" wrapText="1" readingOrder="1"/>
    </xf>
    <xf numFmtId="10" fontId="52" fillId="33" borderId="0" xfId="0" applyNumberFormat="1" applyFont="1" applyFill="1" applyBorder="1" applyAlignment="1">
      <alignment horizontal="right" vertical="center" wrapText="1"/>
    </xf>
    <xf numFmtId="10" fontId="52" fillId="0" borderId="0" xfId="0" applyNumberFormat="1" applyFont="1" applyFill="1" applyBorder="1" applyAlignment="1">
      <alignment horizontal="right" vertical="center" wrapText="1"/>
    </xf>
    <xf numFmtId="10" fontId="52" fillId="33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3" fillId="16" borderId="15" xfId="0" applyFont="1" applyFill="1" applyBorder="1" applyAlignment="1">
      <alignment/>
    </xf>
    <xf numFmtId="0" fontId="52" fillId="16" borderId="16" xfId="0" applyFont="1" applyFill="1" applyBorder="1" applyAlignment="1">
      <alignment horizontal="center" vertical="justify"/>
    </xf>
    <xf numFmtId="0" fontId="52" fillId="16" borderId="17" xfId="0" applyFont="1" applyFill="1" applyBorder="1" applyAlignment="1">
      <alignment horizontal="center" vertical="justify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2" fillId="16" borderId="15" xfId="0" applyFont="1" applyFill="1" applyBorder="1" applyAlignment="1">
      <alignment horizontal="center" vertical="justify" wrapText="1"/>
    </xf>
    <xf numFmtId="10" fontId="52" fillId="33" borderId="10" xfId="0" applyNumberFormat="1" applyFont="1" applyFill="1" applyBorder="1" applyAlignment="1">
      <alignment horizontal="right" vertical="center" wrapText="1"/>
    </xf>
    <xf numFmtId="10" fontId="52" fillId="0" borderId="10" xfId="0" applyNumberFormat="1" applyFont="1" applyFill="1" applyBorder="1" applyAlignment="1">
      <alignment horizontal="right" vertical="center" wrapText="1"/>
    </xf>
    <xf numFmtId="10" fontId="52" fillId="33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0" fontId="54" fillId="16" borderId="15" xfId="0" applyFont="1" applyFill="1" applyBorder="1" applyAlignment="1">
      <alignment/>
    </xf>
    <xf numFmtId="0" fontId="4" fillId="10" borderId="15" xfId="0" applyFont="1" applyFill="1" applyBorder="1" applyAlignment="1">
      <alignment horizontal="centerContinuous" vertical="center" wrapText="1"/>
    </xf>
    <xf numFmtId="0" fontId="4" fillId="10" borderId="16" xfId="0" applyFont="1" applyFill="1" applyBorder="1" applyAlignment="1">
      <alignment horizontal="centerContinuous" vertical="center" wrapText="1"/>
    </xf>
    <xf numFmtId="0" fontId="4" fillId="10" borderId="17" xfId="0" applyFont="1" applyFill="1" applyBorder="1" applyAlignment="1">
      <alignment horizontal="centerContinuous" vertical="center" wrapText="1"/>
    </xf>
    <xf numFmtId="0" fontId="52" fillId="16" borderId="16" xfId="0" applyFont="1" applyFill="1" applyBorder="1" applyAlignment="1">
      <alignment horizontal="center" vertical="center"/>
    </xf>
    <xf numFmtId="4" fontId="52" fillId="16" borderId="16" xfId="0" applyNumberFormat="1" applyFont="1" applyFill="1" applyBorder="1" applyAlignment="1">
      <alignment horizontal="center" vertical="justify" wrapText="1"/>
    </xf>
    <xf numFmtId="0" fontId="52" fillId="16" borderId="16" xfId="0" applyFont="1" applyFill="1" applyBorder="1" applyAlignment="1">
      <alignment horizontal="center" vertical="justify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8">
      <selection activeCell="M24" sqref="M24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18.28125" style="0" customWidth="1"/>
    <col min="4" max="4" width="19.57421875" style="0" customWidth="1"/>
    <col min="5" max="6" width="19.00390625" style="0" customWidth="1"/>
    <col min="7" max="7" width="19.421875" style="0" customWidth="1"/>
    <col min="8" max="8" width="18.7109375" style="0" customWidth="1"/>
    <col min="9" max="9" width="8.7109375" style="0" customWidth="1"/>
    <col min="10" max="10" width="8.8515625" style="0" customWidth="1"/>
    <col min="11" max="11" width="9.140625" style="0" customWidth="1"/>
    <col min="12" max="12" width="15.28125" style="0" bestFit="1" customWidth="1"/>
  </cols>
  <sheetData>
    <row r="1" spans="1:11" ht="15">
      <c r="A1" s="77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77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6.5" thickBot="1">
      <c r="A3" s="81"/>
      <c r="B3" s="82"/>
      <c r="C3" s="82"/>
      <c r="D3" s="82"/>
      <c r="E3" s="82"/>
      <c r="F3" s="82"/>
      <c r="G3" s="82"/>
      <c r="H3" s="82"/>
      <c r="I3" s="83" t="s">
        <v>33</v>
      </c>
      <c r="J3" s="83"/>
      <c r="K3" s="83"/>
    </row>
    <row r="4" spans="3:11" ht="14.25" customHeight="1" thickBot="1">
      <c r="C4" s="1"/>
      <c r="D4" s="1"/>
      <c r="E4" s="1"/>
      <c r="F4" s="1"/>
      <c r="G4" s="1"/>
      <c r="H4" s="2"/>
      <c r="I4" s="71" t="s">
        <v>32</v>
      </c>
      <c r="J4" s="72"/>
      <c r="K4" s="73"/>
    </row>
    <row r="5" spans="1:11" ht="46.5" customHeight="1" thickBot="1">
      <c r="A5" s="42"/>
      <c r="B5" s="74" t="s">
        <v>8</v>
      </c>
      <c r="C5" s="75" t="s">
        <v>21</v>
      </c>
      <c r="D5" s="76" t="s">
        <v>12</v>
      </c>
      <c r="E5" s="76" t="s">
        <v>28</v>
      </c>
      <c r="F5" s="76" t="s">
        <v>16</v>
      </c>
      <c r="G5" s="76" t="s">
        <v>19</v>
      </c>
      <c r="H5" s="65" t="s">
        <v>13</v>
      </c>
      <c r="I5" s="65" t="s">
        <v>15</v>
      </c>
      <c r="J5" s="43" t="s">
        <v>34</v>
      </c>
      <c r="K5" s="44" t="s">
        <v>14</v>
      </c>
    </row>
    <row r="6" spans="1:11" ht="10.5" customHeight="1">
      <c r="A6" s="35"/>
      <c r="B6" s="45"/>
      <c r="C6" s="45"/>
      <c r="D6" s="33"/>
      <c r="E6" s="33"/>
      <c r="F6" s="33"/>
      <c r="G6" s="33"/>
      <c r="H6" s="35"/>
      <c r="I6" s="35"/>
      <c r="J6" s="33"/>
      <c r="K6" s="34"/>
    </row>
    <row r="7" spans="1:11" ht="23.25" customHeight="1">
      <c r="A7" s="7" t="s">
        <v>4</v>
      </c>
      <c r="B7" s="59" t="s">
        <v>0</v>
      </c>
      <c r="C7" s="48">
        <f>+C23+C38</f>
        <v>363025293333</v>
      </c>
      <c r="D7" s="48">
        <f>SUM(D8:D11)</f>
        <v>363025293333</v>
      </c>
      <c r="E7" s="48">
        <f>SUM(E8:E11)</f>
        <v>209301318574.61</v>
      </c>
      <c r="F7" s="48">
        <f>SUM(F8:F11)</f>
        <v>45557799945.55</v>
      </c>
      <c r="G7" s="48">
        <f>SUM(G8:G11)</f>
        <v>40063114820.01</v>
      </c>
      <c r="H7" s="22">
        <f>+D7-E7</f>
        <v>153723974758.39</v>
      </c>
      <c r="I7" s="66">
        <f>+E7/D7</f>
        <v>0.5765474814522625</v>
      </c>
      <c r="J7" s="37">
        <f>+F7/D7</f>
        <v>0.12549483681226647</v>
      </c>
      <c r="K7" s="9">
        <f>+G7/D7</f>
        <v>0.11035901783091584</v>
      </c>
    </row>
    <row r="8" spans="1:11" ht="21.75" customHeight="1">
      <c r="A8" s="13"/>
      <c r="B8" s="57" t="s">
        <v>1</v>
      </c>
      <c r="C8" s="50">
        <f>+C24+C39</f>
        <v>51192693333</v>
      </c>
      <c r="D8" s="50">
        <f>+D24+D39</f>
        <v>51192693333</v>
      </c>
      <c r="E8" s="50">
        <f>+E24+E39</f>
        <v>12236756436.3</v>
      </c>
      <c r="F8" s="50">
        <f>+F24+F39</f>
        <v>6178540700.3</v>
      </c>
      <c r="G8" s="50">
        <f>+G24+G39</f>
        <v>6161164951.04</v>
      </c>
      <c r="H8" s="23">
        <f>+D8-E8</f>
        <v>38955936896.7</v>
      </c>
      <c r="I8" s="67">
        <f>+E8/D8</f>
        <v>0.2390332611863557</v>
      </c>
      <c r="J8" s="38">
        <f>+F8/D8</f>
        <v>0.12069184678582186</v>
      </c>
      <c r="K8" s="11">
        <f>+G8/D8</f>
        <v>0.12035242824523104</v>
      </c>
    </row>
    <row r="9" spans="1:11" ht="24" customHeight="1">
      <c r="A9" s="13"/>
      <c r="B9" s="57" t="s">
        <v>2</v>
      </c>
      <c r="C9" s="50">
        <f>+C25+C40</f>
        <v>23457500000</v>
      </c>
      <c r="D9" s="50">
        <f>+D25+D40</f>
        <v>23457500000</v>
      </c>
      <c r="E9" s="50">
        <f>+E25+E40</f>
        <v>16118091456.41</v>
      </c>
      <c r="F9" s="50">
        <f>+F25+F40</f>
        <v>5564616229.9800005</v>
      </c>
      <c r="G9" s="50">
        <f>+G25+G40</f>
        <v>1862688251.7</v>
      </c>
      <c r="H9" s="23">
        <f>+D9-E9</f>
        <v>7339408543.59</v>
      </c>
      <c r="I9" s="67">
        <f>+E9/D9</f>
        <v>0.6871188940172652</v>
      </c>
      <c r="J9" s="38">
        <f>+F9/D9</f>
        <v>0.23722119705765748</v>
      </c>
      <c r="K9" s="11">
        <f>+G9/D9</f>
        <v>0.07940693815197698</v>
      </c>
    </row>
    <row r="10" spans="1:11" ht="25.5" customHeight="1">
      <c r="A10" s="13"/>
      <c r="B10" s="57" t="s">
        <v>9</v>
      </c>
      <c r="C10" s="50">
        <f aca="true" t="shared" si="0" ref="C10:G11">+C26</f>
        <v>89191477341</v>
      </c>
      <c r="D10" s="50">
        <f t="shared" si="0"/>
        <v>89191477341</v>
      </c>
      <c r="E10" s="50">
        <f t="shared" si="0"/>
        <v>12349648022.9</v>
      </c>
      <c r="F10" s="50">
        <f t="shared" si="0"/>
        <v>11465294707.27</v>
      </c>
      <c r="G10" s="50">
        <f t="shared" si="0"/>
        <v>9689913309.27</v>
      </c>
      <c r="H10" s="23">
        <f>+D10-E10</f>
        <v>76841829318.1</v>
      </c>
      <c r="I10" s="67">
        <f>+E10/D10</f>
        <v>0.13846219830718118</v>
      </c>
      <c r="J10" s="38">
        <f>+F10/D10</f>
        <v>0.12854697611337326</v>
      </c>
      <c r="K10" s="11">
        <f>+G10/D10</f>
        <v>0.10864169535193573</v>
      </c>
    </row>
    <row r="11" spans="1:12" ht="24.75" customHeight="1">
      <c r="A11" s="13"/>
      <c r="B11" s="57" t="s">
        <v>10</v>
      </c>
      <c r="C11" s="50">
        <f t="shared" si="0"/>
        <v>199183622659</v>
      </c>
      <c r="D11" s="50">
        <f t="shared" si="0"/>
        <v>199183622659</v>
      </c>
      <c r="E11" s="50">
        <f t="shared" si="0"/>
        <v>168596822659</v>
      </c>
      <c r="F11" s="50">
        <f t="shared" si="0"/>
        <v>22349348308</v>
      </c>
      <c r="G11" s="50">
        <f t="shared" si="0"/>
        <v>22349348308</v>
      </c>
      <c r="H11" s="23">
        <f>+D11-E11</f>
        <v>30586800000</v>
      </c>
      <c r="I11" s="67">
        <f>+E11/D11</f>
        <v>0.8464391821391649</v>
      </c>
      <c r="J11" s="38">
        <f>+F11/D11</f>
        <v>0.11220474861159555</v>
      </c>
      <c r="K11" s="11">
        <f>+G11/D11</f>
        <v>0.11220474861159555</v>
      </c>
      <c r="L11" s="1"/>
    </row>
    <row r="12" spans="1:11" ht="6.75" customHeight="1">
      <c r="A12" s="13"/>
      <c r="B12" s="63"/>
      <c r="C12" s="50"/>
      <c r="D12" s="50"/>
      <c r="E12" s="50"/>
      <c r="F12" s="50"/>
      <c r="G12" s="50"/>
      <c r="H12" s="23"/>
      <c r="I12" s="29"/>
      <c r="J12" s="38"/>
      <c r="K12" s="11"/>
    </row>
    <row r="13" spans="1:11" ht="37.5" customHeight="1">
      <c r="A13" s="12" t="s">
        <v>5</v>
      </c>
      <c r="B13" s="59" t="s">
        <v>3</v>
      </c>
      <c r="C13" s="48">
        <f>+C29+C42</f>
        <v>192599920000</v>
      </c>
      <c r="D13" s="48">
        <f>+D29+D42</f>
        <v>192599920000</v>
      </c>
      <c r="E13" s="48">
        <f>+E29+E42</f>
        <v>126384344546.19</v>
      </c>
      <c r="F13" s="48">
        <f>+F29+F42</f>
        <v>665118047.5</v>
      </c>
      <c r="G13" s="48">
        <f>+G29+G42</f>
        <v>587392356.5</v>
      </c>
      <c r="H13" s="22">
        <f>+D13-E13</f>
        <v>66215575453.81</v>
      </c>
      <c r="I13" s="66">
        <f>+E13/D13</f>
        <v>0.6562014384335674</v>
      </c>
      <c r="J13" s="37">
        <f>+F13/D13</f>
        <v>0.0034533661670264454</v>
      </c>
      <c r="K13" s="9">
        <f>+G13/D13</f>
        <v>0.003049805817676352</v>
      </c>
    </row>
    <row r="14" spans="1:12" ht="11.25" customHeight="1">
      <c r="A14" s="6"/>
      <c r="B14" s="64"/>
      <c r="C14" s="53"/>
      <c r="D14" s="61"/>
      <c r="E14" s="61"/>
      <c r="F14" s="61"/>
      <c r="G14" s="61"/>
      <c r="H14" s="23"/>
      <c r="I14" s="29"/>
      <c r="J14" s="10"/>
      <c r="K14" s="11"/>
      <c r="L14" s="18"/>
    </row>
    <row r="15" spans="1:11" ht="19.5" customHeight="1" thickBot="1">
      <c r="A15" s="14" t="s">
        <v>6</v>
      </c>
      <c r="B15" s="62" t="s">
        <v>7</v>
      </c>
      <c r="C15" s="55">
        <f>+C31+C44</f>
        <v>555625213333</v>
      </c>
      <c r="D15" s="55">
        <f>+D7+D13</f>
        <v>555625213333</v>
      </c>
      <c r="E15" s="55">
        <f>+E7+E13</f>
        <v>335685663120.8</v>
      </c>
      <c r="F15" s="55">
        <f>+F7+F13</f>
        <v>46222917993.05</v>
      </c>
      <c r="G15" s="55">
        <f>+G7+G13</f>
        <v>40650507176.51</v>
      </c>
      <c r="H15" s="24">
        <f>+D15-E15</f>
        <v>219939550212.2</v>
      </c>
      <c r="I15" s="68">
        <f>+E15/D15</f>
        <v>0.6041584418157339</v>
      </c>
      <c r="J15" s="39">
        <f>+F15/D15</f>
        <v>0.08319082158956573</v>
      </c>
      <c r="K15" s="16">
        <f>+G15/D15</f>
        <v>0.07316173960620312</v>
      </c>
    </row>
    <row r="16" spans="3:11" ht="9.75" customHeight="1"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79" t="s">
        <v>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15" customHeight="1" thickBot="1">
      <c r="A18" s="79" t="s">
        <v>27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11.25" customHeight="1" hidden="1" thickBot="1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</row>
    <row r="20" spans="1:11" ht="15" customHeight="1" thickBot="1">
      <c r="A20" s="40"/>
      <c r="B20" s="40"/>
      <c r="C20" s="41"/>
      <c r="D20" s="41"/>
      <c r="E20" s="41"/>
      <c r="F20" s="41"/>
      <c r="G20" s="41"/>
      <c r="H20" s="32"/>
      <c r="I20" s="71" t="s">
        <v>32</v>
      </c>
      <c r="J20" s="72"/>
      <c r="K20" s="73"/>
    </row>
    <row r="21" spans="1:11" ht="48.75" customHeight="1" thickBot="1">
      <c r="A21" s="70"/>
      <c r="B21" s="74" t="s">
        <v>8</v>
      </c>
      <c r="C21" s="75" t="s">
        <v>21</v>
      </c>
      <c r="D21" s="75" t="s">
        <v>12</v>
      </c>
      <c r="E21" s="75" t="s">
        <v>29</v>
      </c>
      <c r="F21" s="75" t="s">
        <v>30</v>
      </c>
      <c r="G21" s="75" t="s">
        <v>31</v>
      </c>
      <c r="H21" s="65" t="s">
        <v>13</v>
      </c>
      <c r="I21" s="65" t="s">
        <v>15</v>
      </c>
      <c r="J21" s="43" t="s">
        <v>34</v>
      </c>
      <c r="K21" s="44" t="s">
        <v>14</v>
      </c>
    </row>
    <row r="22" spans="1:11" ht="13.5" customHeight="1">
      <c r="A22" s="35"/>
      <c r="B22" s="45"/>
      <c r="C22" s="46"/>
      <c r="D22" s="32"/>
      <c r="E22" s="32"/>
      <c r="F22" s="32"/>
      <c r="G22" s="32"/>
      <c r="H22" s="31"/>
      <c r="I22" s="31"/>
      <c r="J22" s="32"/>
      <c r="K22" s="69"/>
    </row>
    <row r="23" spans="1:11" ht="19.5" customHeight="1">
      <c r="A23" s="7" t="s">
        <v>4</v>
      </c>
      <c r="B23" s="47" t="s">
        <v>0</v>
      </c>
      <c r="C23" s="48">
        <f>SUM(C24:C27)</f>
        <v>349787660000</v>
      </c>
      <c r="D23" s="48">
        <f>SUM(D24:D27)</f>
        <v>349787660000</v>
      </c>
      <c r="E23" s="48">
        <f>SUM(E24:E27)</f>
        <v>206607064792.12</v>
      </c>
      <c r="F23" s="48">
        <f>SUM(F24:F27)</f>
        <v>44012331617.16</v>
      </c>
      <c r="G23" s="48">
        <f>SUM(G24:G27)</f>
        <v>38536152185.07</v>
      </c>
      <c r="H23" s="22">
        <f>+D23-E23</f>
        <v>143180595207.88</v>
      </c>
      <c r="I23" s="28">
        <f>+E23/D23</f>
        <v>0.5906642469666311</v>
      </c>
      <c r="J23" s="8">
        <f>+F23/D23</f>
        <v>0.12582585565528528</v>
      </c>
      <c r="K23" s="9">
        <f>+G23/D23</f>
        <v>0.11017013060171992</v>
      </c>
    </row>
    <row r="24" spans="1:11" ht="19.5" customHeight="1">
      <c r="A24" s="13"/>
      <c r="B24" s="49" t="s">
        <v>1</v>
      </c>
      <c r="C24" s="50">
        <v>39677210000</v>
      </c>
      <c r="D24" s="50">
        <v>39677210000</v>
      </c>
      <c r="E24" s="50">
        <v>10807775845.33</v>
      </c>
      <c r="F24" s="50">
        <v>4831428377.33</v>
      </c>
      <c r="G24" s="50">
        <v>4817441304.33</v>
      </c>
      <c r="H24" s="23">
        <f>+D24-E24</f>
        <v>28869434154.67</v>
      </c>
      <c r="I24" s="29">
        <f>+E24/D24</f>
        <v>0.27239253579901407</v>
      </c>
      <c r="J24" s="10">
        <f>+F24/D24</f>
        <v>0.12176834957221035</v>
      </c>
      <c r="K24" s="11">
        <f>+G24/D24</f>
        <v>0.12141582798614116</v>
      </c>
    </row>
    <row r="25" spans="1:11" ht="19.5" customHeight="1">
      <c r="A25" s="13"/>
      <c r="B25" s="49" t="s">
        <v>2</v>
      </c>
      <c r="C25" s="50">
        <v>21735350000</v>
      </c>
      <c r="D25" s="50">
        <v>21735350000</v>
      </c>
      <c r="E25" s="50">
        <v>14852818264.89</v>
      </c>
      <c r="F25" s="50">
        <v>5366260224.56</v>
      </c>
      <c r="G25" s="50">
        <v>1679449263.47</v>
      </c>
      <c r="H25" s="23">
        <f>+D25-E25</f>
        <v>6882531735.110001</v>
      </c>
      <c r="I25" s="29">
        <f>+E25/D25</f>
        <v>0.6833484744846529</v>
      </c>
      <c r="J25" s="10">
        <f>+F25/D25</f>
        <v>0.24689090465808006</v>
      </c>
      <c r="K25" s="11">
        <f>+G25/D25</f>
        <v>0.07726810304273914</v>
      </c>
    </row>
    <row r="26" spans="1:11" ht="19.5" customHeight="1">
      <c r="A26" s="13"/>
      <c r="B26" s="49" t="s">
        <v>9</v>
      </c>
      <c r="C26" s="50">
        <v>89191477341</v>
      </c>
      <c r="D26" s="50">
        <v>89191477341</v>
      </c>
      <c r="E26" s="50">
        <v>12349648022.9</v>
      </c>
      <c r="F26" s="50">
        <v>11465294707.27</v>
      </c>
      <c r="G26" s="50">
        <v>9689913309.27</v>
      </c>
      <c r="H26" s="23">
        <f>+D26-E26</f>
        <v>76841829318.1</v>
      </c>
      <c r="I26" s="29">
        <f>+E26/D26</f>
        <v>0.13846219830718118</v>
      </c>
      <c r="J26" s="10">
        <f>+F26/D26</f>
        <v>0.12854697611337326</v>
      </c>
      <c r="K26" s="11">
        <f>+G26/D26</f>
        <v>0.10864169535193573</v>
      </c>
    </row>
    <row r="27" spans="1:11" ht="19.5" customHeight="1">
      <c r="A27" s="13"/>
      <c r="B27" s="49" t="s">
        <v>10</v>
      </c>
      <c r="C27" s="50">
        <v>199183622659</v>
      </c>
      <c r="D27" s="50">
        <v>199183622659</v>
      </c>
      <c r="E27" s="50">
        <v>168596822659</v>
      </c>
      <c r="F27" s="50">
        <v>22349348308</v>
      </c>
      <c r="G27" s="50">
        <v>22349348308</v>
      </c>
      <c r="H27" s="23">
        <f>+D27-E27</f>
        <v>30586800000</v>
      </c>
      <c r="I27" s="29">
        <f>+E27/D27</f>
        <v>0.8464391821391649</v>
      </c>
      <c r="J27" s="10">
        <f>+F27/D27</f>
        <v>0.11220474861159555</v>
      </c>
      <c r="K27" s="11">
        <f>+G27/D27</f>
        <v>0.11220474861159555</v>
      </c>
    </row>
    <row r="28" spans="1:11" ht="8.25" customHeight="1">
      <c r="A28" s="13"/>
      <c r="B28" s="51"/>
      <c r="C28" s="50"/>
      <c r="D28" s="50"/>
      <c r="E28" s="50"/>
      <c r="F28" s="50"/>
      <c r="G28" s="50"/>
      <c r="H28" s="23"/>
      <c r="I28" s="29"/>
      <c r="J28" s="10"/>
      <c r="K28" s="11"/>
    </row>
    <row r="29" spans="1:11" ht="19.5" customHeight="1">
      <c r="A29" s="12" t="s">
        <v>5</v>
      </c>
      <c r="B29" s="47" t="s">
        <v>3</v>
      </c>
      <c r="C29" s="48">
        <v>188620000000</v>
      </c>
      <c r="D29" s="48">
        <v>188620000000</v>
      </c>
      <c r="E29" s="48">
        <v>124124906352.5</v>
      </c>
      <c r="F29" s="48">
        <v>537563106.5</v>
      </c>
      <c r="G29" s="48">
        <v>470320294.5</v>
      </c>
      <c r="H29" s="22">
        <f>+D29-E29</f>
        <v>64495093647.5</v>
      </c>
      <c r="I29" s="28">
        <f>+E29/D29</f>
        <v>0.6580686372203371</v>
      </c>
      <c r="J29" s="8">
        <f>+F29/D29</f>
        <v>0.002849979357968402</v>
      </c>
      <c r="K29" s="9">
        <f>+G29/D29</f>
        <v>0.0024934805137313116</v>
      </c>
    </row>
    <row r="30" spans="1:11" ht="10.5" customHeight="1">
      <c r="A30" s="17"/>
      <c r="B30" s="52"/>
      <c r="C30" s="53"/>
      <c r="D30" s="53"/>
      <c r="E30" s="53" t="s">
        <v>25</v>
      </c>
      <c r="F30" s="53"/>
      <c r="G30" s="53"/>
      <c r="H30" s="23"/>
      <c r="I30" s="29"/>
      <c r="J30" s="10"/>
      <c r="K30" s="11"/>
    </row>
    <row r="31" spans="1:11" ht="19.5" customHeight="1" thickBot="1">
      <c r="A31" s="14" t="s">
        <v>6</v>
      </c>
      <c r="B31" s="54" t="s">
        <v>7</v>
      </c>
      <c r="C31" s="55">
        <f>+C23+C29</f>
        <v>538407660000</v>
      </c>
      <c r="D31" s="55">
        <f>+D23+D29</f>
        <v>538407660000</v>
      </c>
      <c r="E31" s="55">
        <f>+E23+E29</f>
        <v>330731971144.62</v>
      </c>
      <c r="F31" s="55">
        <f>+F23+F29</f>
        <v>44549894723.66</v>
      </c>
      <c r="G31" s="55">
        <f>+G23+G29</f>
        <v>39006472479.57</v>
      </c>
      <c r="H31" s="24">
        <f>+D31-E31</f>
        <v>207675688855.38</v>
      </c>
      <c r="I31" s="30">
        <f>+E31/D31</f>
        <v>0.614277982494937</v>
      </c>
      <c r="J31" s="15">
        <f>+F31/D31</f>
        <v>0.08274379811695101</v>
      </c>
      <c r="K31" s="16">
        <f>+G31/D31</f>
        <v>0.07244784087873118</v>
      </c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79" t="s">
        <v>24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5.75" thickBot="1">
      <c r="A34" s="79" t="s">
        <v>27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23.25" customHeight="1" thickBot="1">
      <c r="A35" s="4"/>
      <c r="B35" s="4"/>
      <c r="C35" s="5"/>
      <c r="D35" s="5"/>
      <c r="E35" s="5"/>
      <c r="F35" s="5"/>
      <c r="G35" s="5"/>
      <c r="H35" s="25"/>
      <c r="I35" s="71" t="s">
        <v>32</v>
      </c>
      <c r="J35" s="72"/>
      <c r="K35" s="73"/>
    </row>
    <row r="36" spans="1:11" ht="54" customHeight="1" thickBot="1">
      <c r="A36" s="42"/>
      <c r="B36" s="74" t="s">
        <v>8</v>
      </c>
      <c r="C36" s="75" t="s">
        <v>21</v>
      </c>
      <c r="D36" s="75" t="s">
        <v>12</v>
      </c>
      <c r="E36" s="75" t="s">
        <v>17</v>
      </c>
      <c r="F36" s="75" t="s">
        <v>20</v>
      </c>
      <c r="G36" s="75" t="s">
        <v>18</v>
      </c>
      <c r="H36" s="65" t="s">
        <v>13</v>
      </c>
      <c r="I36" s="65" t="s">
        <v>15</v>
      </c>
      <c r="J36" s="43" t="s">
        <v>34</v>
      </c>
      <c r="K36" s="44" t="s">
        <v>14</v>
      </c>
    </row>
    <row r="37" spans="1:11" ht="12" customHeight="1">
      <c r="A37" s="35"/>
      <c r="B37" s="45"/>
      <c r="C37" s="46"/>
      <c r="D37" s="32"/>
      <c r="E37" s="32"/>
      <c r="F37" s="32"/>
      <c r="G37" s="32"/>
      <c r="H37" s="31"/>
      <c r="I37" s="31"/>
      <c r="J37" s="32"/>
      <c r="K37" s="69"/>
    </row>
    <row r="38" spans="1:11" ht="19.5" customHeight="1">
      <c r="A38" s="19" t="s">
        <v>4</v>
      </c>
      <c r="B38" s="56" t="s">
        <v>0</v>
      </c>
      <c r="C38" s="48">
        <f>SUM(C39:C40)</f>
        <v>13237633333</v>
      </c>
      <c r="D38" s="48">
        <f>SUM(D39:D40)</f>
        <v>13237633333</v>
      </c>
      <c r="E38" s="48">
        <f>SUM(E39:E40)</f>
        <v>2694253782.49</v>
      </c>
      <c r="F38" s="48">
        <f>SUM(F39:F40)</f>
        <v>1545468328.39</v>
      </c>
      <c r="G38" s="48">
        <f>SUM(G39:G40)</f>
        <v>1526962634.94</v>
      </c>
      <c r="H38" s="22">
        <f>+D38-E38</f>
        <v>10543379550.51</v>
      </c>
      <c r="I38" s="28">
        <f>+E38/D38</f>
        <v>0.20352986932894673</v>
      </c>
      <c r="J38" s="8">
        <f>+F38/D38</f>
        <v>0.11674808400511542</v>
      </c>
      <c r="K38" s="9">
        <f>+G38/D38</f>
        <v>0.11535012313216488</v>
      </c>
    </row>
    <row r="39" spans="1:11" ht="19.5" customHeight="1">
      <c r="A39" s="21"/>
      <c r="B39" s="57" t="s">
        <v>1</v>
      </c>
      <c r="C39" s="50">
        <v>11515483333</v>
      </c>
      <c r="D39" s="50">
        <v>11515483333</v>
      </c>
      <c r="E39" s="50">
        <v>1428980590.97</v>
      </c>
      <c r="F39" s="50">
        <v>1347112322.97</v>
      </c>
      <c r="G39" s="50">
        <v>1343723646.71</v>
      </c>
      <c r="H39" s="23">
        <f>+D39-E39</f>
        <v>10086502742.03</v>
      </c>
      <c r="I39" s="29">
        <f>+E39/D39</f>
        <v>0.12409210709158516</v>
      </c>
      <c r="J39" s="10">
        <f>+F39/D39</f>
        <v>0.11698269920721183</v>
      </c>
      <c r="K39" s="11">
        <f>+G39/D39</f>
        <v>0.11668842790638947</v>
      </c>
    </row>
    <row r="40" spans="1:11" ht="19.5" customHeight="1">
      <c r="A40" s="21"/>
      <c r="B40" s="57" t="s">
        <v>2</v>
      </c>
      <c r="C40" s="50">
        <v>1722150000</v>
      </c>
      <c r="D40" s="50">
        <v>1722150000</v>
      </c>
      <c r="E40" s="50">
        <v>1265273191.52</v>
      </c>
      <c r="F40" s="50">
        <v>198356005.42</v>
      </c>
      <c r="G40" s="50">
        <v>183238988.23</v>
      </c>
      <c r="H40" s="23">
        <f>+D40-E40</f>
        <v>456876808.48</v>
      </c>
      <c r="I40" s="29">
        <f>+E40/D40</f>
        <v>0.7347055665998896</v>
      </c>
      <c r="J40" s="10">
        <f>+F40/D40</f>
        <v>0.11517928485904247</v>
      </c>
      <c r="K40" s="11">
        <f>+G40/D40</f>
        <v>0.1064012938652266</v>
      </c>
    </row>
    <row r="41" spans="1:11" ht="9" customHeight="1">
      <c r="A41" s="13"/>
      <c r="B41" s="58"/>
      <c r="C41" s="50"/>
      <c r="D41" s="50"/>
      <c r="E41" s="50"/>
      <c r="F41" s="50"/>
      <c r="G41" s="50"/>
      <c r="H41" s="23"/>
      <c r="I41" s="29"/>
      <c r="J41" s="10"/>
      <c r="K41" s="11"/>
    </row>
    <row r="42" spans="1:11" ht="19.5" customHeight="1">
      <c r="A42" s="19" t="s">
        <v>5</v>
      </c>
      <c r="B42" s="59" t="s">
        <v>3</v>
      </c>
      <c r="C42" s="48">
        <v>3979920000</v>
      </c>
      <c r="D42" s="48">
        <v>3979920000</v>
      </c>
      <c r="E42" s="48">
        <v>2259438193.69</v>
      </c>
      <c r="F42" s="48">
        <v>127554941</v>
      </c>
      <c r="G42" s="48">
        <v>117072062</v>
      </c>
      <c r="H42" s="22">
        <f>+D42-E42</f>
        <v>1720481806.31</v>
      </c>
      <c r="I42" s="28">
        <f>+E42/D42</f>
        <v>0.5677094498608012</v>
      </c>
      <c r="J42" s="8">
        <f>+F42/D42</f>
        <v>0.03204962436430883</v>
      </c>
      <c r="K42" s="9">
        <f>+G42/D42</f>
        <v>0.029415682224768338</v>
      </c>
    </row>
    <row r="43" spans="1:11" ht="9.75" customHeight="1">
      <c r="A43" s="6"/>
      <c r="B43" s="60"/>
      <c r="C43" s="61"/>
      <c r="D43" s="61"/>
      <c r="E43" s="61"/>
      <c r="F43" s="61"/>
      <c r="G43" s="61"/>
      <c r="H43" s="23"/>
      <c r="I43" s="29"/>
      <c r="J43" s="10"/>
      <c r="K43" s="11"/>
    </row>
    <row r="44" spans="1:11" ht="19.5" customHeight="1" thickBot="1">
      <c r="A44" s="20" t="s">
        <v>6</v>
      </c>
      <c r="B44" s="62" t="s">
        <v>7</v>
      </c>
      <c r="C44" s="55">
        <f>+C38+C42</f>
        <v>17217553333</v>
      </c>
      <c r="D44" s="55">
        <f>+D38+D42</f>
        <v>17217553333</v>
      </c>
      <c r="E44" s="55">
        <f>+E38+E42</f>
        <v>4953691976.18</v>
      </c>
      <c r="F44" s="55">
        <f>+F38+F42</f>
        <v>1673023269.39</v>
      </c>
      <c r="G44" s="55">
        <f>+G38+G42</f>
        <v>1644034696.94</v>
      </c>
      <c r="H44" s="24">
        <f>+D44-E44</f>
        <v>12263861356.82</v>
      </c>
      <c r="I44" s="30">
        <f>+E44/D44</f>
        <v>0.28771172537537687</v>
      </c>
      <c r="J44" s="15">
        <f>+F44/D44</f>
        <v>0.09716962898458995</v>
      </c>
      <c r="K44" s="16">
        <f>+G44/D44</f>
        <v>0.09548596511613315</v>
      </c>
    </row>
    <row r="45" ht="12.75">
      <c r="C45" s="1"/>
    </row>
    <row r="46" spans="2:11" ht="12.75">
      <c r="B46" s="26" t="s">
        <v>22</v>
      </c>
      <c r="C46" s="26"/>
      <c r="D46" s="26"/>
      <c r="E46" s="36"/>
      <c r="F46" s="36"/>
      <c r="G46" s="36"/>
      <c r="H46" s="27"/>
      <c r="I46" s="27"/>
      <c r="J46" s="3"/>
      <c r="K46" s="3"/>
    </row>
    <row r="47" spans="2:9" ht="12.75">
      <c r="B47" s="27"/>
      <c r="C47" s="27"/>
      <c r="D47" s="27"/>
      <c r="E47" s="27"/>
      <c r="F47" s="27"/>
      <c r="G47" s="27"/>
      <c r="H47" s="27"/>
      <c r="I47" s="27"/>
    </row>
    <row r="48" spans="2:9" ht="12.75">
      <c r="B48" s="27"/>
      <c r="C48" s="27"/>
      <c r="D48" s="27"/>
      <c r="E48" s="27"/>
      <c r="F48" s="27"/>
      <c r="G48" s="27"/>
      <c r="H48" s="27"/>
      <c r="I48" s="27"/>
    </row>
    <row r="49" spans="2:9" ht="12.75">
      <c r="B49" s="27"/>
      <c r="C49" s="27"/>
      <c r="D49" s="27"/>
      <c r="E49" s="27"/>
      <c r="F49" s="27"/>
      <c r="G49" s="27"/>
      <c r="H49" s="27"/>
      <c r="I49" s="27"/>
    </row>
    <row r="51" ht="12.75">
      <c r="H51" s="27"/>
    </row>
    <row r="52" ht="12.75">
      <c r="H52" s="27"/>
    </row>
    <row r="53" ht="12.75">
      <c r="H53" s="1"/>
    </row>
  </sheetData>
  <sheetProtection/>
  <mergeCells count="7">
    <mergeCell ref="A2:K2"/>
    <mergeCell ref="A1:K1"/>
    <mergeCell ref="A17:K17"/>
    <mergeCell ref="A18:K18"/>
    <mergeCell ref="A34:K34"/>
    <mergeCell ref="A33:K33"/>
    <mergeCell ref="I3:K3"/>
  </mergeCells>
  <printOptions horizontalCentered="1"/>
  <pageMargins left="0.7874015748031497" right="0" top="0.3937007874015748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2017-03-06T16:21:54Z</cp:lastPrinted>
  <dcterms:created xsi:type="dcterms:W3CDTF">2011-02-09T13:24:23Z</dcterms:created>
  <dcterms:modified xsi:type="dcterms:W3CDTF">2017-03-06T16:21:55Z</dcterms:modified>
  <cp:category/>
  <cp:version/>
  <cp:contentType/>
  <cp:contentStatus/>
</cp:coreProperties>
</file>