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ENERO\PDF\"/>
    </mc:Choice>
  </mc:AlternateContent>
  <bookViews>
    <workbookView xWindow="240" yWindow="120" windowWidth="18060" windowHeight="7050"/>
  </bookViews>
  <sheets>
    <sheet name="CUENTAS POR PAGAR DCE " sheetId="1" r:id="rId1"/>
  </sheets>
  <definedNames>
    <definedName name="_xlnm.Print_Titles" localSheetId="0">'CUENTAS POR PAGAR DCE '!$5:$5</definedName>
  </definedNames>
  <calcPr calcId="152511"/>
</workbook>
</file>

<file path=xl/calcChain.xml><?xml version="1.0" encoding="utf-8"?>
<calcChain xmlns="http://schemas.openxmlformats.org/spreadsheetml/2006/main">
  <c r="K7" i="1" l="1"/>
  <c r="J7" i="1"/>
  <c r="M14" i="1" l="1"/>
  <c r="M12" i="1"/>
  <c r="M10" i="1"/>
  <c r="M9" i="1"/>
  <c r="M8" i="1"/>
  <c r="L14" i="1"/>
  <c r="L12" i="1"/>
  <c r="L10" i="1"/>
  <c r="L9" i="1"/>
  <c r="L8" i="1"/>
  <c r="K13" i="1"/>
  <c r="J13" i="1"/>
  <c r="K11" i="1"/>
  <c r="K6" i="1" s="1"/>
  <c r="K15" i="1" s="1"/>
  <c r="J11" i="1"/>
  <c r="L13" i="1" l="1"/>
  <c r="M11" i="1"/>
  <c r="L7" i="1"/>
  <c r="M13" i="1"/>
  <c r="L11" i="1"/>
  <c r="M7" i="1"/>
  <c r="J6" i="1"/>
  <c r="M6" i="1" l="1"/>
  <c r="L6" i="1"/>
  <c r="J15" i="1"/>
  <c r="L15" i="1" s="1"/>
  <c r="M15" i="1" l="1"/>
</calcChain>
</file>

<file path=xl/sharedStrings.xml><?xml version="1.0" encoding="utf-8"?>
<sst xmlns="http://schemas.openxmlformats.org/spreadsheetml/2006/main" count="78" uniqueCount="44">
  <si>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</si>
  <si>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</si>
  <si>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</si>
  <si>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</si>
  <si>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</si>
  <si>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</si>
  <si>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</si>
  <si>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</si>
  <si>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</si>
  <si>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</si>
  <si>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</si>
  <si>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</si>
  <si>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</si>
  <si>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</si>
  <si>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</si>
  <si>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</si>
  <si>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</si>
  <si>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</si>
  <si>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</si>
  <si>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</si>
  <si>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4</t>
  </si>
  <si>
    <t>ADQUISICION DE BIENES Y SERVICIOS</t>
  </si>
  <si>
    <t>C</t>
  </si>
  <si>
    <t>310</t>
  </si>
  <si>
    <t>205</t>
  </si>
  <si>
    <t>16</t>
  </si>
  <si>
    <t>SSF</t>
  </si>
  <si>
    <t>IMPLANTACION DEL PROGRAMA DE APOYO INTEGRAL PARA LOS USUARIOS DE COMERCIO EXTERIOR</t>
  </si>
  <si>
    <t xml:space="preserve">GASTOS DE PERSONAL </t>
  </si>
  <si>
    <t xml:space="preserve">GASTOS DE FUNCIONAMIENTO </t>
  </si>
  <si>
    <t>GASTOS GENERALES</t>
  </si>
  <si>
    <t xml:space="preserve">GASTOS DE INVERSION </t>
  </si>
  <si>
    <t>TOTAL EJECUCIÓN CUENTAS POR PAGAR 2016 CON CORTE AL 31 DE ENERO DE 2017</t>
  </si>
  <si>
    <t>MINISTERIO DE COMERCIO INDUSTRIA Y TURISMO</t>
  </si>
  <si>
    <t>GEN:FEBRERO 01 DE 2017</t>
  </si>
  <si>
    <t xml:space="preserve">UNIDAD EJECUTORA 3501-02 DIRECCIÓN GENERAL DE COMERCIO EXTERIOR </t>
  </si>
  <si>
    <t>EJECUCIÓN CUENTAS POR PAGAR 2016 CON CORTE AL 31 DE ENERO DE 2017</t>
  </si>
  <si>
    <t>Fuente :Sistema Integrado de Información Financiera SIIF Nación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</si>
  <si>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</si>
  <si>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</si>
  <si>
    <t>OBLIGACIÓN ($)</t>
  </si>
  <si>
    <t>PAGOS ($)</t>
  </si>
  <si>
    <t>OBLIGACION SIN PAGAR ($)</t>
  </si>
  <si>
    <t>PAGO /OBLIG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</si>
</sst>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  <font>
      <b/>
      <sz val="9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/>
    <xf numFmtId="0" fontId="6" fillId="0" borderId="0" xfId="0" applyFont="1" applyFill="1" applyBorder="1"/>
    <xf numFmtId="0" fontId="3" fillId="0" borderId="1" xfId="0" applyNumberFormat="1" applyFont="1" applyFill="1" applyBorder="1" applyAlignment="1">
      <alignment horizontal="lef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 readingOrder="1"/>
    </xf>
    <xf numFmtId="165" fontId="10" fillId="0" borderId="1" xfId="0" applyNumberFormat="1" applyFont="1" applyFill="1" applyBorder="1" applyAlignment="1">
      <alignment horizontal="right" vertical="center" wrapText="1"/>
    </xf>
    <xf numFmtId="10" fontId="10" fillId="0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164" fontId="11" fillId="0" borderId="1" xfId="0" applyNumberFormat="1" applyFont="1" applyFill="1" applyBorder="1" applyAlignment="1">
      <alignment horizontal="right" vertical="center" wrapText="1" readingOrder="1"/>
    </xf>
    <xf numFmtId="165" fontId="12" fillId="2" borderId="1" xfId="0" applyNumberFormat="1" applyFont="1" applyFill="1" applyBorder="1" applyAlignment="1">
      <alignment horizontal="right" vertical="center" wrapText="1"/>
    </xf>
    <xf numFmtId="10" fontId="12" fillId="2" borderId="1" xfId="0" applyNumberFormat="1" applyFont="1" applyFill="1" applyBorder="1" applyAlignment="1">
      <alignment horizontal="right" vertical="center" wrapText="1"/>
    </xf>
    <xf numFmtId="164" fontId="11" fillId="0" borderId="3" xfId="0" applyNumberFormat="1" applyFont="1" applyFill="1" applyBorder="1" applyAlignment="1">
      <alignment horizontal="right" vertical="center" wrapText="1" readingOrder="1"/>
    </xf>
    <xf numFmtId="165" fontId="10" fillId="0" borderId="3" xfId="0" applyNumberFormat="1" applyFont="1" applyFill="1" applyBorder="1" applyAlignment="1">
      <alignment horizontal="right" vertical="center" wrapText="1"/>
    </xf>
    <xf numFmtId="10" fontId="10" fillId="0" borderId="3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horizontal="center" vertical="center" wrapText="1" readingOrder="1"/>
    </xf>
    <xf numFmtId="0" fontId="3" fillId="2" borderId="0" xfId="0" applyNumberFormat="1" applyFont="1" applyFill="1" applyBorder="1" applyAlignment="1">
      <alignment horizontal="left" vertical="center" wrapText="1" readingOrder="1"/>
    </xf>
    <xf numFmtId="164" fontId="7" fillId="2" borderId="0" xfId="0" applyNumberFormat="1" applyFont="1" applyFill="1" applyBorder="1" applyAlignment="1">
      <alignment horizontal="right" vertical="center" wrapText="1" readingOrder="1"/>
    </xf>
    <xf numFmtId="165" fontId="12" fillId="2" borderId="0" xfId="0" applyNumberFormat="1" applyFont="1" applyFill="1" applyBorder="1" applyAlignment="1">
      <alignment horizontal="right" vertical="center" wrapText="1"/>
    </xf>
    <xf numFmtId="10" fontId="12" fillId="2" borderId="0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Continuous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workbookViewId="0">
      <selection activeCell="Q11" sqref="Q11"/>
    </sheetView>
  </sheetViews>
  <sheetFormatPr baseColWidth="10" defaultRowHeight="15"/>
  <cols>
    <col min="1" max="5" width="5.42578125" customWidth="1"/>
    <col min="6" max="6" width="9.5703125" customWidth="1"/>
    <col min="7" max="8" width="5" customWidth="1"/>
    <col min="9" max="9" width="31.28515625" customWidth="1"/>
    <col min="10" max="11" width="18.85546875" customWidth="1"/>
    <col min="12" max="12" width="16.140625" customWidth="1"/>
    <col min="13" max="13" width="8.42578125" customWidth="1"/>
  </cols>
  <sheetData>
    <row r="1" spans="1:13">
      <c r="A1" s="32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>
      <c r="A2" s="32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>
      <c r="A3" s="32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 thickBo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34" t="s">
        <v>34</v>
      </c>
      <c r="M4" s="35"/>
    </row>
    <row r="5" spans="1:13" ht="35.1" customHeight="1" thickTop="1" thickBo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40</v>
      </c>
      <c r="K5" s="6" t="s">
        <v>41</v>
      </c>
      <c r="L5" s="31" t="s">
        <v>42</v>
      </c>
      <c r="M5" s="31" t="s">
        <v>43</v>
      </c>
    </row>
    <row r="6" spans="1:13" ht="35.1" customHeight="1" thickTop="1" thickBot="1">
      <c r="A6" s="3" t="s">
        <v>10</v>
      </c>
      <c r="B6" s="3"/>
      <c r="C6" s="3"/>
      <c r="D6" s="3"/>
      <c r="E6" s="3"/>
      <c r="F6" s="3"/>
      <c r="G6" s="3"/>
      <c r="H6" s="3"/>
      <c r="I6" s="13" t="s">
        <v>29</v>
      </c>
      <c r="J6" s="14">
        <f>+J7+J11</f>
        <v>338142186.89999998</v>
      </c>
      <c r="K6" s="14">
        <f>+K7+K11</f>
        <v>96210549</v>
      </c>
      <c r="L6" s="24">
        <f t="shared" ref="L6:L15" si="0">+J6-K6</f>
        <v>241931637.89999998</v>
      </c>
      <c r="M6" s="25">
        <f t="shared" ref="M6:M15" si="1">+K6/J6</f>
        <v>0.28452690237214529</v>
      </c>
    </row>
    <row r="7" spans="1:13" ht="35.1" customHeight="1" thickTop="1" thickBot="1">
      <c r="A7" s="6" t="s">
        <v>10</v>
      </c>
      <c r="B7" s="6">
        <v>1</v>
      </c>
      <c r="C7" s="6"/>
      <c r="D7" s="6"/>
      <c r="E7" s="6"/>
      <c r="F7" s="6"/>
      <c r="G7" s="6"/>
      <c r="H7" s="6"/>
      <c r="I7" s="7" t="s">
        <v>28</v>
      </c>
      <c r="J7" s="17">
        <f>SUM(J8:J10)</f>
        <v>98596281.5</v>
      </c>
      <c r="K7" s="17">
        <f t="shared" ref="K7" si="2">SUM(K8:K10)</f>
        <v>94711088</v>
      </c>
      <c r="L7" s="19">
        <f t="shared" si="0"/>
        <v>3885193.5</v>
      </c>
      <c r="M7" s="20">
        <f t="shared" si="1"/>
        <v>0.96059492872456853</v>
      </c>
    </row>
    <row r="8" spans="1:13" ht="35.1" customHeight="1" thickTop="1" thickBot="1">
      <c r="A8" s="4" t="s">
        <v>10</v>
      </c>
      <c r="B8" s="4" t="s">
        <v>11</v>
      </c>
      <c r="C8" s="4" t="s">
        <v>12</v>
      </c>
      <c r="D8" s="4" t="s">
        <v>11</v>
      </c>
      <c r="E8" s="4" t="s">
        <v>13</v>
      </c>
      <c r="F8" s="4" t="s">
        <v>14</v>
      </c>
      <c r="G8" s="4" t="s">
        <v>25</v>
      </c>
      <c r="H8" s="4" t="s">
        <v>26</v>
      </c>
      <c r="I8" s="5" t="s">
        <v>15</v>
      </c>
      <c r="J8" s="18">
        <v>497049</v>
      </c>
      <c r="K8" s="18">
        <v>0</v>
      </c>
      <c r="L8" s="15">
        <f t="shared" si="0"/>
        <v>497049</v>
      </c>
      <c r="M8" s="16">
        <f t="shared" si="1"/>
        <v>0</v>
      </c>
    </row>
    <row r="9" spans="1:13" ht="35.1" customHeight="1" thickTop="1" thickBot="1">
      <c r="A9" s="4" t="s">
        <v>10</v>
      </c>
      <c r="B9" s="4" t="s">
        <v>11</v>
      </c>
      <c r="C9" s="4" t="s">
        <v>12</v>
      </c>
      <c r="D9" s="4" t="s">
        <v>16</v>
      </c>
      <c r="E9" s="4"/>
      <c r="F9" s="4" t="s">
        <v>14</v>
      </c>
      <c r="G9" s="4" t="s">
        <v>25</v>
      </c>
      <c r="H9" s="4" t="s">
        <v>26</v>
      </c>
      <c r="I9" s="5" t="s">
        <v>17</v>
      </c>
      <c r="J9" s="18">
        <v>3388144.5</v>
      </c>
      <c r="K9" s="18">
        <v>0</v>
      </c>
      <c r="L9" s="15">
        <f t="shared" si="0"/>
        <v>3388144.5</v>
      </c>
      <c r="M9" s="16">
        <f t="shared" si="1"/>
        <v>0</v>
      </c>
    </row>
    <row r="10" spans="1:13" ht="35.1" customHeight="1" thickTop="1" thickBot="1">
      <c r="A10" s="4" t="s">
        <v>10</v>
      </c>
      <c r="B10" s="4" t="s">
        <v>11</v>
      </c>
      <c r="C10" s="4" t="s">
        <v>12</v>
      </c>
      <c r="D10" s="4" t="s">
        <v>18</v>
      </c>
      <c r="E10" s="4"/>
      <c r="F10" s="4" t="s">
        <v>14</v>
      </c>
      <c r="G10" s="4" t="s">
        <v>25</v>
      </c>
      <c r="H10" s="4" t="s">
        <v>26</v>
      </c>
      <c r="I10" s="5" t="s">
        <v>19</v>
      </c>
      <c r="J10" s="18">
        <v>94711088</v>
      </c>
      <c r="K10" s="18">
        <v>94711088</v>
      </c>
      <c r="L10" s="15">
        <f t="shared" si="0"/>
        <v>0</v>
      </c>
      <c r="M10" s="16">
        <f t="shared" si="1"/>
        <v>1</v>
      </c>
    </row>
    <row r="11" spans="1:13" ht="35.1" customHeight="1" thickTop="1" thickBot="1">
      <c r="A11" s="6" t="s">
        <v>10</v>
      </c>
      <c r="B11" s="6">
        <v>2</v>
      </c>
      <c r="C11" s="6"/>
      <c r="D11" s="6"/>
      <c r="E11" s="6"/>
      <c r="F11" s="6"/>
      <c r="G11" s="6"/>
      <c r="H11" s="6"/>
      <c r="I11" s="7" t="s">
        <v>30</v>
      </c>
      <c r="J11" s="17">
        <f>+J12</f>
        <v>239545905.40000001</v>
      </c>
      <c r="K11" s="17">
        <f t="shared" ref="K11" si="3">+K12</f>
        <v>1499461</v>
      </c>
      <c r="L11" s="19">
        <f t="shared" si="0"/>
        <v>238046444.40000001</v>
      </c>
      <c r="M11" s="20">
        <f t="shared" si="1"/>
        <v>6.2595977063192162E-3</v>
      </c>
    </row>
    <row r="12" spans="1:13" ht="35.1" customHeight="1" thickTop="1" thickBot="1">
      <c r="A12" s="4" t="s">
        <v>10</v>
      </c>
      <c r="B12" s="4" t="s">
        <v>16</v>
      </c>
      <c r="C12" s="4" t="s">
        <v>12</v>
      </c>
      <c r="D12" s="4" t="s">
        <v>20</v>
      </c>
      <c r="E12" s="4"/>
      <c r="F12" s="4" t="s">
        <v>14</v>
      </c>
      <c r="G12" s="4" t="s">
        <v>25</v>
      </c>
      <c r="H12" s="4" t="s">
        <v>26</v>
      </c>
      <c r="I12" s="5" t="s">
        <v>21</v>
      </c>
      <c r="J12" s="18">
        <v>239545905.40000001</v>
      </c>
      <c r="K12" s="18">
        <v>1499461</v>
      </c>
      <c r="L12" s="15">
        <f t="shared" si="0"/>
        <v>238046444.40000001</v>
      </c>
      <c r="M12" s="16">
        <f t="shared" si="1"/>
        <v>6.2595977063192162E-3</v>
      </c>
    </row>
    <row r="13" spans="1:13" ht="35.1" customHeight="1" thickTop="1" thickBot="1">
      <c r="A13" s="6" t="s">
        <v>22</v>
      </c>
      <c r="B13" s="6"/>
      <c r="C13" s="6"/>
      <c r="D13" s="6"/>
      <c r="E13" s="6"/>
      <c r="F13" s="6"/>
      <c r="G13" s="6"/>
      <c r="H13" s="6"/>
      <c r="I13" s="7" t="s">
        <v>31</v>
      </c>
      <c r="J13" s="17">
        <f>+J14</f>
        <v>400122841.66000003</v>
      </c>
      <c r="K13" s="17">
        <f t="shared" ref="K13" si="4">+K14</f>
        <v>0</v>
      </c>
      <c r="L13" s="19">
        <f t="shared" si="0"/>
        <v>400122841.66000003</v>
      </c>
      <c r="M13" s="20">
        <f t="shared" si="1"/>
        <v>0</v>
      </c>
    </row>
    <row r="14" spans="1:13" ht="55.5" customHeight="1" thickTop="1">
      <c r="A14" s="9" t="s">
        <v>22</v>
      </c>
      <c r="B14" s="9" t="s">
        <v>23</v>
      </c>
      <c r="C14" s="9" t="s">
        <v>24</v>
      </c>
      <c r="D14" s="9" t="s">
        <v>20</v>
      </c>
      <c r="E14" s="9"/>
      <c r="F14" s="9" t="s">
        <v>14</v>
      </c>
      <c r="G14" s="9" t="s">
        <v>25</v>
      </c>
      <c r="H14" s="9" t="s">
        <v>26</v>
      </c>
      <c r="I14" s="10" t="s">
        <v>27</v>
      </c>
      <c r="J14" s="21">
        <v>400122841.66000003</v>
      </c>
      <c r="K14" s="21">
        <v>0</v>
      </c>
      <c r="L14" s="22">
        <f t="shared" si="0"/>
        <v>400122841.66000003</v>
      </c>
      <c r="M14" s="23">
        <f t="shared" si="1"/>
        <v>0</v>
      </c>
    </row>
    <row r="15" spans="1:13" ht="35.1" customHeight="1">
      <c r="A15" s="26" t="s">
        <v>0</v>
      </c>
      <c r="B15" s="26" t="s">
        <v>0</v>
      </c>
      <c r="C15" s="26" t="s">
        <v>0</v>
      </c>
      <c r="D15" s="26" t="s">
        <v>0</v>
      </c>
      <c r="E15" s="26" t="s">
        <v>0</v>
      </c>
      <c r="F15" s="26" t="s">
        <v>0</v>
      </c>
      <c r="G15" s="26" t="s">
        <v>0</v>
      </c>
      <c r="H15" s="26" t="s">
        <v>0</v>
      </c>
      <c r="I15" s="27" t="s">
        <v>32</v>
      </c>
      <c r="J15" s="28">
        <f>+J6+J13</f>
        <v>738265028.55999994</v>
      </c>
      <c r="K15" s="28">
        <f t="shared" ref="K15" si="5">+K6+K13</f>
        <v>96210549</v>
      </c>
      <c r="L15" s="29">
        <f t="shared" si="0"/>
        <v>642054479.55999994</v>
      </c>
      <c r="M15" s="30">
        <f t="shared" si="1"/>
        <v>0.13031979746847891</v>
      </c>
    </row>
    <row r="16" spans="1:13" ht="13.5" customHeight="1">
      <c r="L16" s="1"/>
      <c r="M16" s="2"/>
    </row>
    <row r="17" spans="1:14">
      <c r="A17" s="11" t="s">
        <v>37</v>
      </c>
      <c r="B17" s="12"/>
      <c r="C17" s="12"/>
      <c r="D17" s="12"/>
      <c r="E17" s="12"/>
      <c r="F17" s="11"/>
      <c r="G17" s="11"/>
      <c r="H17" s="11"/>
      <c r="I17" s="11"/>
      <c r="J17" s="11"/>
      <c r="K17" s="11"/>
      <c r="L17" s="11"/>
      <c r="M17" s="11"/>
      <c r="N17" s="12"/>
    </row>
    <row r="18" spans="1:14">
      <c r="A18" s="11" t="s">
        <v>38</v>
      </c>
      <c r="B18" s="12"/>
      <c r="C18" s="12"/>
      <c r="D18" s="12"/>
      <c r="E18" s="12"/>
      <c r="F18" s="11"/>
      <c r="G18" s="11"/>
      <c r="H18" s="11"/>
      <c r="I18" s="11"/>
      <c r="J18" s="11"/>
      <c r="K18" s="11"/>
      <c r="L18" s="11"/>
      <c r="M18" s="11"/>
      <c r="N18" s="12"/>
    </row>
    <row r="19" spans="1:14">
      <c r="A19" s="11" t="s">
        <v>39</v>
      </c>
      <c r="B19" s="12"/>
      <c r="C19" s="12"/>
      <c r="D19" s="12"/>
      <c r="E19" s="12"/>
      <c r="F19" s="11"/>
      <c r="G19" s="11"/>
      <c r="H19" s="11"/>
      <c r="I19" s="11"/>
      <c r="J19" s="11"/>
      <c r="K19" s="11"/>
      <c r="L19" s="11"/>
      <c r="M19" s="11"/>
      <c r="N19" s="12"/>
    </row>
    <row r="21" spans="1:14">
      <c r="L21" s="1"/>
      <c r="M21" s="2"/>
    </row>
    <row r="22" spans="1:14">
      <c r="L22" s="1"/>
      <c r="M22" s="2"/>
    </row>
    <row r="23" spans="1:14">
      <c r="L23" s="1"/>
      <c r="M23" s="2"/>
    </row>
    <row r="24" spans="1:14">
      <c r="L24" s="1"/>
      <c r="M24" s="1"/>
    </row>
    <row r="25" spans="1:14">
      <c r="L25" s="1"/>
      <c r="M25" s="1"/>
    </row>
    <row r="26" spans="1:14">
      <c r="L26" s="1"/>
      <c r="M26" s="1"/>
    </row>
    <row r="27" spans="1:14">
      <c r="L27" s="1"/>
      <c r="M27" s="1"/>
    </row>
    <row r="28" spans="1:14">
      <c r="L28" s="1"/>
      <c r="M28" s="1"/>
    </row>
    <row r="29" spans="1:14">
      <c r="L29" s="1"/>
      <c r="M29" s="1"/>
    </row>
    <row r="30" spans="1:14">
      <c r="L30" s="1"/>
      <c r="M30" s="1"/>
    </row>
    <row r="31" spans="1:14">
      <c r="L31" s="1"/>
      <c r="M31" s="1"/>
    </row>
    <row r="32" spans="1:14">
      <c r="L32" s="1"/>
      <c r="M32" s="1"/>
    </row>
    <row r="33" spans="12:13">
      <c r="L33" s="1"/>
      <c r="M33" s="1"/>
    </row>
    <row r="34" spans="12:13">
      <c r="L34" s="1"/>
      <c r="M34" s="1"/>
    </row>
    <row r="35" spans="12:13">
      <c r="L35" s="1"/>
      <c r="M35" s="1"/>
    </row>
    <row r="36" spans="12:13">
      <c r="L36" s="1"/>
      <c r="M36" s="1"/>
    </row>
  </sheetData>
  <mergeCells count="4">
    <mergeCell ref="A1:M1"/>
    <mergeCell ref="A2:M2"/>
    <mergeCell ref="A3:M3"/>
    <mergeCell ref="L4:M4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DCE </vt:lpstr>
      <vt:lpstr>'CUENTAS POR PAGAR DCE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2017-02-01T15:26:19Z</cp:lastPrinted>
  <dcterms:created xsi:type="dcterms:W3CDTF">2017-02-01T14:07:30Z</dcterms:created>
  <dcterms:modified xsi:type="dcterms:W3CDTF">2017-02-03T19:28:49Z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