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NANCIERA - PRESPTO\AÑO 2020\PAGINA WEB 2020\ENERO 2020\PDF\"/>
    </mc:Choice>
  </mc:AlternateContent>
  <bookViews>
    <workbookView xWindow="240" yWindow="120" windowWidth="18060" windowHeight="7050"/>
  </bookViews>
  <sheets>
    <sheet name="RESERVAS UE-350101" sheetId="1" r:id="rId1"/>
  </sheets>
  <definedNames>
    <definedName name="_xlnm.Print_Titles" localSheetId="0">'RESERVAS UE-350101'!$6:$6</definedName>
  </definedNames>
  <calcPr calcId="152511"/>
</workbook>
</file>

<file path=xl/calcChain.xml><?xml version="1.0" encoding="utf-8"?>
<calcChain xmlns="http://schemas.openxmlformats.org/spreadsheetml/2006/main">
  <c r="N28" i="1" l="1"/>
  <c r="N27" i="1"/>
  <c r="N26" i="1"/>
  <c r="N25" i="1"/>
  <c r="N24" i="1"/>
  <c r="N23" i="1"/>
  <c r="N22" i="1"/>
  <c r="N21" i="1"/>
  <c r="N20" i="1"/>
  <c r="N18" i="1"/>
  <c r="N17" i="1"/>
  <c r="N16" i="1"/>
  <c r="N15" i="1"/>
  <c r="N14" i="1"/>
  <c r="N12" i="1"/>
  <c r="N10" i="1"/>
  <c r="N9" i="1"/>
  <c r="M28" i="1"/>
  <c r="M27" i="1"/>
  <c r="M26" i="1"/>
  <c r="M25" i="1"/>
  <c r="M24" i="1"/>
  <c r="M23" i="1"/>
  <c r="M22" i="1"/>
  <c r="M21" i="1"/>
  <c r="M20" i="1"/>
  <c r="M18" i="1"/>
  <c r="M17" i="1"/>
  <c r="M16" i="1"/>
  <c r="M15" i="1"/>
  <c r="M14" i="1"/>
  <c r="M12" i="1"/>
  <c r="M10" i="1"/>
  <c r="M9" i="1"/>
  <c r="J19" i="1"/>
  <c r="L19" i="1" l="1"/>
  <c r="N19" i="1" s="1"/>
  <c r="K19" i="1"/>
  <c r="L13" i="1"/>
  <c r="K13" i="1"/>
  <c r="J13" i="1"/>
  <c r="L11" i="1"/>
  <c r="K11" i="1"/>
  <c r="J11" i="1"/>
  <c r="L8" i="1"/>
  <c r="K8" i="1"/>
  <c r="J8" i="1"/>
  <c r="M13" i="1" l="1"/>
  <c r="M11" i="1"/>
  <c r="N8" i="1"/>
  <c r="L7" i="1"/>
  <c r="L29" i="1" s="1"/>
  <c r="M19" i="1"/>
  <c r="J7" i="1"/>
  <c r="J29" i="1" s="1"/>
  <c r="M8" i="1"/>
  <c r="N13" i="1"/>
  <c r="K7" i="1"/>
  <c r="K29" i="1" s="1"/>
  <c r="N11" i="1"/>
  <c r="M29" i="1" l="1"/>
  <c r="N29" i="1"/>
  <c r="N7" i="1"/>
  <c r="M7" i="1"/>
</calcChain>
</file>

<file path=xl/sharedStrings.xml><?xml version="1.0" encoding="utf-8"?>
<sst xmlns="http://schemas.openxmlformats.org/spreadsheetml/2006/main" count="170" uniqueCount="66">
  <si>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</si>
  <si>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</si>
  <si>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</si>
  <si>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</si>
  <si>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</si>
  <si>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</si>
  <si>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</si>
  <si>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</si>
  <si>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</si>
  <si>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</si>
  <si>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</si>
  <si>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</si>
  <si>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</si>
  <si>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</si>
  <si>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</si>
  <si>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</si>
  <si>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</si>
  <si>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</si>
  <si>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</si>
  <si>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ADQUISICIONES DIFERENTES DE ACTIVOS</t>
  </si>
  <si>
    <t>102</t>
  </si>
  <si>
    <t>TRIBUNAL DE JUSTICIA DE LA COMUNIDAD ANDINA. (LEY 17 DE 1980)</t>
  </si>
  <si>
    <t>04</t>
  </si>
  <si>
    <t>058</t>
  </si>
  <si>
    <t>PROGRAMAS PARA EL APOYO A LAS MYPIMES LEY 590 DE 2000</t>
  </si>
  <si>
    <t>11</t>
  </si>
  <si>
    <t>078</t>
  </si>
  <si>
    <t>MESADAS PENSIONALES CONCESIÓN DE SALINAS (DE PENSIONES</t>
  </si>
  <si>
    <t>081</t>
  </si>
  <si>
    <t>MESADAS PENSIONALES ÁLCALIS DE COLOMBIA LTDA. EN LIQUIDACIÓN (DE PENSIONES)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</si>
  <si>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</si>
  <si>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</si>
  <si>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</si>
  <si>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</si>
  <si>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</si>
  <si>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</si>
  <si>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</si>
  <si>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</si>
  <si>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</si>
  <si>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</si>
  <si>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</si>
  <si>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</si>
  <si>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</si>
  <si>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</si>
  <si>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</si>
  <si>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</si>
  <si>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</si>
  <si>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</si>
  <si>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</si>
  <si>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</si>
  <si>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</si>
  <si>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GASTOS DE PERSONAL</t>
  </si>
  <si>
    <t xml:space="preserve">ADQUISICION DE BIENES Y SERVICIOS </t>
  </si>
  <si>
    <t>TRANSFERENCIAS CORRIENTES</t>
  </si>
  <si>
    <t xml:space="preserve">GASTOS DE INVERSION </t>
  </si>
  <si>
    <t xml:space="preserve">GASTOS DE FUNCIONAMIENTO </t>
  </si>
  <si>
    <t>MINISTERIO DE COMERCIO INDUSTRIA Y TURISMO</t>
  </si>
  <si>
    <t>EJECUCIÓN RESERVAS PRESUPUESTALES 2019 CON CORTE AL 31 DE ENERO DE 2020</t>
  </si>
  <si>
    <t xml:space="preserve">UNIDAD EJECUTORA 3501-01 GESTIÓN GENERAL </t>
  </si>
  <si>
    <t>GENERADO : FEBRERO 03 DE 2020</t>
  </si>
  <si>
    <t xml:space="preserve">TOTAL EJECUCIÓN RESERVAS PRESUPUESTALES </t>
  </si>
  <si>
    <t>COMPROMISO ($)</t>
  </si>
  <si>
    <t>OBLIGACION ($)</t>
  </si>
  <si>
    <t>PAGOS ($)</t>
  </si>
  <si>
    <t>COMPROMISOS SIN PAGAR ($)</t>
  </si>
  <si>
    <t>PAGO/ COMP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</si>
</sst>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name val="Arial"/>
      <family val="2"/>
    </font>
    <font>
      <sz val="9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/>
      <right/>
      <top/>
      <bottom style="medium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0" fontId="1" fillId="0" borderId="0" xfId="0" applyFont="1" applyFill="1" applyBorder="1" applyAlignment="1">
      <alignment horizontal="right" readingOrder="1"/>
    </xf>
    <xf numFmtId="10" fontId="1" fillId="0" borderId="0" xfId="0" applyNumberFormat="1" applyFont="1" applyFill="1" applyBorder="1"/>
    <xf numFmtId="10" fontId="5" fillId="0" borderId="0" xfId="0" applyNumberFormat="1" applyFont="1" applyFill="1" applyBorder="1"/>
    <xf numFmtId="0" fontId="5" fillId="0" borderId="0" xfId="0" applyFont="1" applyFill="1" applyBorder="1" applyAlignment="1">
      <alignment horizontal="right" readingOrder="1"/>
    </xf>
    <xf numFmtId="0" fontId="5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8" fillId="2" borderId="1" xfId="0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Continuous" vertical="center" wrapText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165" fontId="9" fillId="0" borderId="1" xfId="0" applyNumberFormat="1" applyFont="1" applyFill="1" applyBorder="1" applyAlignment="1">
      <alignment horizontal="right" vertical="center" wrapText="1" readingOrder="1"/>
    </xf>
    <xf numFmtId="165" fontId="4" fillId="0" borderId="1" xfId="0" applyNumberFormat="1" applyFont="1" applyFill="1" applyBorder="1" applyAlignment="1">
      <alignment horizontal="right" vertical="center" wrapText="1" readingOrder="1"/>
    </xf>
    <xf numFmtId="10" fontId="4" fillId="0" borderId="1" xfId="0" applyNumberFormat="1" applyFont="1" applyFill="1" applyBorder="1" applyAlignment="1">
      <alignment horizontal="right" vertical="center" wrapText="1"/>
    </xf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0" fillId="3" borderId="1" xfId="0" applyNumberFormat="1" applyFont="1" applyFill="1" applyBorder="1" applyAlignment="1">
      <alignment horizontal="left" vertical="center" wrapText="1" readingOrder="1"/>
    </xf>
    <xf numFmtId="164" fontId="10" fillId="3" borderId="1" xfId="0" applyNumberFormat="1" applyFont="1" applyFill="1" applyBorder="1" applyAlignment="1">
      <alignment horizontal="right" vertical="center" wrapText="1" readingOrder="1"/>
    </xf>
    <xf numFmtId="165" fontId="11" fillId="3" borderId="1" xfId="0" applyNumberFormat="1" applyFont="1" applyFill="1" applyBorder="1" applyAlignment="1">
      <alignment horizontal="right" vertical="center" wrapText="1" readingOrder="1"/>
    </xf>
    <xf numFmtId="10" fontId="11" fillId="3" borderId="1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NumberFormat="1" applyFont="1" applyFill="1" applyBorder="1" applyAlignment="1">
      <alignment horizontal="left" vertical="center" wrapText="1" readingOrder="1"/>
    </xf>
    <xf numFmtId="164" fontId="9" fillId="3" borderId="1" xfId="0" applyNumberFormat="1" applyFont="1" applyFill="1" applyBorder="1" applyAlignment="1">
      <alignment horizontal="right" vertical="center" wrapText="1" readingOrder="1"/>
    </xf>
    <xf numFmtId="165" fontId="4" fillId="3" borderId="1" xfId="0" applyNumberFormat="1" applyFont="1" applyFill="1" applyBorder="1" applyAlignment="1">
      <alignment horizontal="right" vertical="center" wrapText="1" readingOrder="1"/>
    </xf>
    <xf numFmtId="10" fontId="4" fillId="3" borderId="1" xfId="0" applyNumberFormat="1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showGridLines="0" tabSelected="1" workbookViewId="0">
      <selection activeCell="I11" sqref="I11"/>
    </sheetView>
  </sheetViews>
  <sheetFormatPr baseColWidth="10" defaultRowHeight="15"/>
  <cols>
    <col min="1" max="5" width="5.42578125" customWidth="1"/>
    <col min="6" max="6" width="7.28515625" customWidth="1"/>
    <col min="7" max="7" width="4.5703125" customWidth="1"/>
    <col min="8" max="8" width="5" customWidth="1"/>
    <col min="9" max="9" width="34.85546875" customWidth="1"/>
    <col min="10" max="10" width="18.85546875" customWidth="1"/>
    <col min="11" max="11" width="15.85546875" customWidth="1"/>
    <col min="12" max="12" width="18.85546875" customWidth="1"/>
    <col min="13" max="13" width="19.140625" customWidth="1"/>
    <col min="14" max="14" width="9.42578125" customWidth="1"/>
  </cols>
  <sheetData>
    <row r="1" spans="1:20" ht="15.75">
      <c r="A1" s="27" t="s">
        <v>56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20" ht="15.75">
      <c r="A2" s="27" t="s">
        <v>57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20" ht="15.75">
      <c r="A3" s="27" t="s">
        <v>58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20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20" ht="15.75" thickBo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29" t="s">
        <v>59</v>
      </c>
      <c r="M5" s="29"/>
      <c r="N5" s="29"/>
    </row>
    <row r="6" spans="1:20" ht="33" customHeight="1" thickBot="1">
      <c r="A6" s="9" t="s">
        <v>1</v>
      </c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61</v>
      </c>
      <c r="K6" s="9" t="s">
        <v>62</v>
      </c>
      <c r="L6" s="9" t="s">
        <v>63</v>
      </c>
      <c r="M6" s="10" t="s">
        <v>64</v>
      </c>
      <c r="N6" s="10" t="s">
        <v>65</v>
      </c>
    </row>
    <row r="7" spans="1:20" ht="35.1" customHeight="1" thickBot="1">
      <c r="A7" s="11" t="s">
        <v>10</v>
      </c>
      <c r="B7" s="11"/>
      <c r="C7" s="11"/>
      <c r="D7" s="11"/>
      <c r="E7" s="11"/>
      <c r="F7" s="11"/>
      <c r="G7" s="11"/>
      <c r="H7" s="11"/>
      <c r="I7" s="12" t="s">
        <v>55</v>
      </c>
      <c r="J7" s="13">
        <f>+J8+J11+J13</f>
        <v>34277868032.089996</v>
      </c>
      <c r="K7" s="13">
        <f t="shared" ref="K7:L7" si="0">+K8+K11+K13</f>
        <v>0</v>
      </c>
      <c r="L7" s="13">
        <f t="shared" si="0"/>
        <v>0</v>
      </c>
      <c r="M7" s="14">
        <f>+J7-L7</f>
        <v>34277868032.089996</v>
      </c>
      <c r="N7" s="15">
        <f>+L7/J7</f>
        <v>0</v>
      </c>
      <c r="O7" s="8"/>
      <c r="P7" s="8"/>
      <c r="Q7" s="8"/>
      <c r="R7" s="8"/>
      <c r="S7" s="8"/>
      <c r="T7" s="8"/>
    </row>
    <row r="8" spans="1:20" ht="29.25" customHeight="1" thickBot="1">
      <c r="A8" s="16" t="s">
        <v>10</v>
      </c>
      <c r="B8" s="16"/>
      <c r="C8" s="16"/>
      <c r="D8" s="16"/>
      <c r="E8" s="16"/>
      <c r="F8" s="16"/>
      <c r="G8" s="16"/>
      <c r="H8" s="16"/>
      <c r="I8" s="17" t="s">
        <v>51</v>
      </c>
      <c r="J8" s="18">
        <f>SUM(J9:J10)</f>
        <v>68083321</v>
      </c>
      <c r="K8" s="18">
        <f t="shared" ref="K8:L8" si="1">SUM(K9:K10)</f>
        <v>0</v>
      </c>
      <c r="L8" s="18">
        <f t="shared" si="1"/>
        <v>0</v>
      </c>
      <c r="M8" s="19">
        <f t="shared" ref="M8:M29" si="2">+J8-L8</f>
        <v>68083321</v>
      </c>
      <c r="N8" s="20">
        <f t="shared" ref="N8:N29" si="3">+L8/J8</f>
        <v>0</v>
      </c>
      <c r="O8" s="8"/>
      <c r="P8" s="8"/>
      <c r="Q8" s="8"/>
      <c r="R8" s="8"/>
      <c r="S8" s="8"/>
      <c r="T8" s="8"/>
    </row>
    <row r="9" spans="1:20" ht="35.1" customHeight="1" thickBot="1">
      <c r="A9" s="11" t="s">
        <v>10</v>
      </c>
      <c r="B9" s="11" t="s">
        <v>11</v>
      </c>
      <c r="C9" s="11" t="s">
        <v>11</v>
      </c>
      <c r="D9" s="11" t="s">
        <v>11</v>
      </c>
      <c r="E9" s="11"/>
      <c r="F9" s="11" t="s">
        <v>12</v>
      </c>
      <c r="G9" s="11" t="s">
        <v>13</v>
      </c>
      <c r="H9" s="11" t="s">
        <v>14</v>
      </c>
      <c r="I9" s="12" t="s">
        <v>15</v>
      </c>
      <c r="J9" s="21">
        <v>67418126</v>
      </c>
      <c r="K9" s="21">
        <v>0</v>
      </c>
      <c r="L9" s="21">
        <v>0</v>
      </c>
      <c r="M9" s="14">
        <f t="shared" si="2"/>
        <v>67418126</v>
      </c>
      <c r="N9" s="15">
        <f t="shared" si="3"/>
        <v>0</v>
      </c>
      <c r="O9" s="8"/>
      <c r="P9" s="8"/>
      <c r="Q9" s="8"/>
      <c r="R9" s="8"/>
      <c r="S9" s="8"/>
      <c r="T9" s="8"/>
    </row>
    <row r="10" spans="1:20" ht="35.1" customHeight="1" thickBot="1">
      <c r="A10" s="11" t="s">
        <v>10</v>
      </c>
      <c r="B10" s="11" t="s">
        <v>11</v>
      </c>
      <c r="C10" s="11" t="s">
        <v>11</v>
      </c>
      <c r="D10" s="11" t="s">
        <v>16</v>
      </c>
      <c r="E10" s="11"/>
      <c r="F10" s="11" t="s">
        <v>12</v>
      </c>
      <c r="G10" s="11" t="s">
        <v>13</v>
      </c>
      <c r="H10" s="11" t="s">
        <v>14</v>
      </c>
      <c r="I10" s="12" t="s">
        <v>17</v>
      </c>
      <c r="J10" s="21">
        <v>665195</v>
      </c>
      <c r="K10" s="21">
        <v>0</v>
      </c>
      <c r="L10" s="21">
        <v>0</v>
      </c>
      <c r="M10" s="14">
        <f t="shared" si="2"/>
        <v>665195</v>
      </c>
      <c r="N10" s="15">
        <f t="shared" si="3"/>
        <v>0</v>
      </c>
    </row>
    <row r="11" spans="1:20" ht="20.25" customHeight="1" thickBot="1">
      <c r="A11" s="16" t="s">
        <v>10</v>
      </c>
      <c r="B11" s="16"/>
      <c r="C11" s="16"/>
      <c r="D11" s="16"/>
      <c r="E11" s="16"/>
      <c r="F11" s="16"/>
      <c r="G11" s="16"/>
      <c r="H11" s="16"/>
      <c r="I11" s="17" t="s">
        <v>52</v>
      </c>
      <c r="J11" s="18">
        <f>+J12</f>
        <v>182256989.53</v>
      </c>
      <c r="K11" s="18">
        <f t="shared" ref="K11:L11" si="4">+K12</f>
        <v>0</v>
      </c>
      <c r="L11" s="18">
        <f t="shared" si="4"/>
        <v>0</v>
      </c>
      <c r="M11" s="19">
        <f t="shared" si="2"/>
        <v>182256989.53</v>
      </c>
      <c r="N11" s="20">
        <f t="shared" si="3"/>
        <v>0</v>
      </c>
    </row>
    <row r="12" spans="1:20" ht="36.75" customHeight="1" thickBot="1">
      <c r="A12" s="11" t="s">
        <v>10</v>
      </c>
      <c r="B12" s="11" t="s">
        <v>18</v>
      </c>
      <c r="C12" s="11" t="s">
        <v>18</v>
      </c>
      <c r="D12" s="11"/>
      <c r="E12" s="11"/>
      <c r="F12" s="11" t="s">
        <v>12</v>
      </c>
      <c r="G12" s="11" t="s">
        <v>13</v>
      </c>
      <c r="H12" s="11" t="s">
        <v>14</v>
      </c>
      <c r="I12" s="12" t="s">
        <v>19</v>
      </c>
      <c r="J12" s="21">
        <v>182256989.53</v>
      </c>
      <c r="K12" s="21">
        <v>0</v>
      </c>
      <c r="L12" s="21">
        <v>0</v>
      </c>
      <c r="M12" s="14">
        <f t="shared" si="2"/>
        <v>182256989.53</v>
      </c>
      <c r="N12" s="15">
        <f t="shared" si="3"/>
        <v>0</v>
      </c>
    </row>
    <row r="13" spans="1:20" ht="22.5" customHeight="1" thickBot="1">
      <c r="A13" s="16" t="s">
        <v>10</v>
      </c>
      <c r="B13" s="16"/>
      <c r="C13" s="16"/>
      <c r="D13" s="16"/>
      <c r="E13" s="16"/>
      <c r="F13" s="16"/>
      <c r="G13" s="16"/>
      <c r="H13" s="16"/>
      <c r="I13" s="17" t="s">
        <v>53</v>
      </c>
      <c r="J13" s="18">
        <f>SUM(J14:J18)</f>
        <v>34027527721.559998</v>
      </c>
      <c r="K13" s="18">
        <f t="shared" ref="K13:L13" si="5">SUM(K14:K18)</f>
        <v>0</v>
      </c>
      <c r="L13" s="18">
        <f t="shared" si="5"/>
        <v>0</v>
      </c>
      <c r="M13" s="19">
        <f t="shared" si="2"/>
        <v>34027527721.559998</v>
      </c>
      <c r="N13" s="20">
        <f t="shared" si="3"/>
        <v>0</v>
      </c>
    </row>
    <row r="14" spans="1:20" ht="49.5" customHeight="1" thickBot="1">
      <c r="A14" s="11" t="s">
        <v>10</v>
      </c>
      <c r="B14" s="11" t="s">
        <v>16</v>
      </c>
      <c r="C14" s="11" t="s">
        <v>18</v>
      </c>
      <c r="D14" s="11" t="s">
        <v>18</v>
      </c>
      <c r="E14" s="11" t="s">
        <v>20</v>
      </c>
      <c r="F14" s="11" t="s">
        <v>12</v>
      </c>
      <c r="G14" s="11" t="s">
        <v>13</v>
      </c>
      <c r="H14" s="11" t="s">
        <v>14</v>
      </c>
      <c r="I14" s="12" t="s">
        <v>21</v>
      </c>
      <c r="J14" s="21">
        <v>607443605.55999994</v>
      </c>
      <c r="K14" s="21">
        <v>0</v>
      </c>
      <c r="L14" s="21">
        <v>0</v>
      </c>
      <c r="M14" s="14">
        <f t="shared" si="2"/>
        <v>607443605.55999994</v>
      </c>
      <c r="N14" s="15">
        <f t="shared" si="3"/>
        <v>0</v>
      </c>
    </row>
    <row r="15" spans="1:20" ht="42" customHeight="1" thickBot="1">
      <c r="A15" s="11" t="s">
        <v>10</v>
      </c>
      <c r="B15" s="11" t="s">
        <v>16</v>
      </c>
      <c r="C15" s="11" t="s">
        <v>16</v>
      </c>
      <c r="D15" s="11" t="s">
        <v>22</v>
      </c>
      <c r="E15" s="11" t="s">
        <v>23</v>
      </c>
      <c r="F15" s="11" t="s">
        <v>12</v>
      </c>
      <c r="G15" s="11" t="s">
        <v>13</v>
      </c>
      <c r="H15" s="11" t="s">
        <v>14</v>
      </c>
      <c r="I15" s="12" t="s">
        <v>24</v>
      </c>
      <c r="J15" s="21">
        <v>10000000000</v>
      </c>
      <c r="K15" s="21">
        <v>0</v>
      </c>
      <c r="L15" s="21">
        <v>0</v>
      </c>
      <c r="M15" s="14">
        <f t="shared" si="2"/>
        <v>10000000000</v>
      </c>
      <c r="N15" s="15">
        <f t="shared" si="3"/>
        <v>0</v>
      </c>
    </row>
    <row r="16" spans="1:20" ht="47.25" customHeight="1" thickBot="1">
      <c r="A16" s="11" t="s">
        <v>10</v>
      </c>
      <c r="B16" s="11" t="s">
        <v>16</v>
      </c>
      <c r="C16" s="11" t="s">
        <v>16</v>
      </c>
      <c r="D16" s="11" t="s">
        <v>22</v>
      </c>
      <c r="E16" s="11" t="s">
        <v>23</v>
      </c>
      <c r="F16" s="11" t="s">
        <v>12</v>
      </c>
      <c r="G16" s="11" t="s">
        <v>25</v>
      </c>
      <c r="H16" s="11" t="s">
        <v>14</v>
      </c>
      <c r="I16" s="12" t="s">
        <v>24</v>
      </c>
      <c r="J16" s="21">
        <v>16900000000</v>
      </c>
      <c r="K16" s="21">
        <v>0</v>
      </c>
      <c r="L16" s="21">
        <v>0</v>
      </c>
      <c r="M16" s="14">
        <f t="shared" si="2"/>
        <v>16900000000</v>
      </c>
      <c r="N16" s="15">
        <f t="shared" si="3"/>
        <v>0</v>
      </c>
    </row>
    <row r="17" spans="1:14" ht="36" customHeight="1" thickBot="1">
      <c r="A17" s="11" t="s">
        <v>10</v>
      </c>
      <c r="B17" s="11" t="s">
        <v>16</v>
      </c>
      <c r="C17" s="11" t="s">
        <v>22</v>
      </c>
      <c r="D17" s="11" t="s">
        <v>18</v>
      </c>
      <c r="E17" s="11" t="s">
        <v>26</v>
      </c>
      <c r="F17" s="11" t="s">
        <v>12</v>
      </c>
      <c r="G17" s="11" t="s">
        <v>13</v>
      </c>
      <c r="H17" s="11" t="s">
        <v>14</v>
      </c>
      <c r="I17" s="12" t="s">
        <v>27</v>
      </c>
      <c r="J17" s="21">
        <v>3536217000</v>
      </c>
      <c r="K17" s="21">
        <v>0</v>
      </c>
      <c r="L17" s="21">
        <v>0</v>
      </c>
      <c r="M17" s="14">
        <f t="shared" si="2"/>
        <v>3536217000</v>
      </c>
      <c r="N17" s="15">
        <f t="shared" si="3"/>
        <v>0</v>
      </c>
    </row>
    <row r="18" spans="1:14" ht="34.5" thickBot="1">
      <c r="A18" s="11" t="s">
        <v>10</v>
      </c>
      <c r="B18" s="11" t="s">
        <v>16</v>
      </c>
      <c r="C18" s="11" t="s">
        <v>22</v>
      </c>
      <c r="D18" s="11" t="s">
        <v>18</v>
      </c>
      <c r="E18" s="11" t="s">
        <v>28</v>
      </c>
      <c r="F18" s="11" t="s">
        <v>12</v>
      </c>
      <c r="G18" s="11" t="s">
        <v>13</v>
      </c>
      <c r="H18" s="11" t="s">
        <v>14</v>
      </c>
      <c r="I18" s="12" t="s">
        <v>29</v>
      </c>
      <c r="J18" s="21">
        <v>2983867116</v>
      </c>
      <c r="K18" s="21">
        <v>0</v>
      </c>
      <c r="L18" s="21">
        <v>0</v>
      </c>
      <c r="M18" s="14">
        <f t="shared" si="2"/>
        <v>2983867116</v>
      </c>
      <c r="N18" s="15">
        <f t="shared" si="3"/>
        <v>0</v>
      </c>
    </row>
    <row r="19" spans="1:14" ht="35.25" customHeight="1" thickBot="1">
      <c r="A19" s="16" t="s">
        <v>30</v>
      </c>
      <c r="B19" s="16"/>
      <c r="C19" s="16"/>
      <c r="D19" s="16"/>
      <c r="E19" s="16"/>
      <c r="F19" s="16"/>
      <c r="G19" s="16"/>
      <c r="H19" s="16"/>
      <c r="I19" s="17" t="s">
        <v>54</v>
      </c>
      <c r="J19" s="18">
        <f>SUM(J20:J28)</f>
        <v>72672500233.5</v>
      </c>
      <c r="K19" s="18">
        <f t="shared" ref="K19:L19" si="6">SUM(K20:K28)</f>
        <v>0</v>
      </c>
      <c r="L19" s="18">
        <f t="shared" si="6"/>
        <v>0</v>
      </c>
      <c r="M19" s="19">
        <f t="shared" si="2"/>
        <v>72672500233.5</v>
      </c>
      <c r="N19" s="20">
        <f t="shared" si="3"/>
        <v>0</v>
      </c>
    </row>
    <row r="20" spans="1:14" ht="63.75" customHeight="1" thickBot="1">
      <c r="A20" s="11" t="s">
        <v>30</v>
      </c>
      <c r="B20" s="11" t="s">
        <v>31</v>
      </c>
      <c r="C20" s="11" t="s">
        <v>32</v>
      </c>
      <c r="D20" s="11" t="s">
        <v>33</v>
      </c>
      <c r="E20" s="11"/>
      <c r="F20" s="11" t="s">
        <v>12</v>
      </c>
      <c r="G20" s="11" t="s">
        <v>25</v>
      </c>
      <c r="H20" s="11" t="s">
        <v>14</v>
      </c>
      <c r="I20" s="12" t="s">
        <v>34</v>
      </c>
      <c r="J20" s="21">
        <v>1000000000</v>
      </c>
      <c r="K20" s="21">
        <v>0</v>
      </c>
      <c r="L20" s="21">
        <v>0</v>
      </c>
      <c r="M20" s="14">
        <f t="shared" si="2"/>
        <v>1000000000</v>
      </c>
      <c r="N20" s="15">
        <f t="shared" si="3"/>
        <v>0</v>
      </c>
    </row>
    <row r="21" spans="1:14" ht="44.25" customHeight="1" thickBot="1">
      <c r="A21" s="11" t="s">
        <v>30</v>
      </c>
      <c r="B21" s="11" t="s">
        <v>35</v>
      </c>
      <c r="C21" s="11" t="s">
        <v>32</v>
      </c>
      <c r="D21" s="11" t="s">
        <v>36</v>
      </c>
      <c r="E21" s="11" t="s">
        <v>0</v>
      </c>
      <c r="F21" s="11" t="s">
        <v>12</v>
      </c>
      <c r="G21" s="11" t="s">
        <v>37</v>
      </c>
      <c r="H21" s="11" t="s">
        <v>14</v>
      </c>
      <c r="I21" s="12" t="s">
        <v>38</v>
      </c>
      <c r="J21" s="21">
        <v>297456000</v>
      </c>
      <c r="K21" s="21">
        <v>0</v>
      </c>
      <c r="L21" s="21">
        <v>0</v>
      </c>
      <c r="M21" s="14">
        <f t="shared" si="2"/>
        <v>297456000</v>
      </c>
      <c r="N21" s="15">
        <f t="shared" si="3"/>
        <v>0</v>
      </c>
    </row>
    <row r="22" spans="1:14" ht="59.25" customHeight="1" thickBot="1">
      <c r="A22" s="11" t="s">
        <v>30</v>
      </c>
      <c r="B22" s="11" t="s">
        <v>35</v>
      </c>
      <c r="C22" s="11" t="s">
        <v>32</v>
      </c>
      <c r="D22" s="11" t="s">
        <v>39</v>
      </c>
      <c r="E22" s="11"/>
      <c r="F22" s="11" t="s">
        <v>12</v>
      </c>
      <c r="G22" s="11" t="s">
        <v>25</v>
      </c>
      <c r="H22" s="11" t="s">
        <v>14</v>
      </c>
      <c r="I22" s="12" t="s">
        <v>40</v>
      </c>
      <c r="J22" s="21">
        <v>689514536.5</v>
      </c>
      <c r="K22" s="21">
        <v>0</v>
      </c>
      <c r="L22" s="21">
        <v>0</v>
      </c>
      <c r="M22" s="14">
        <f t="shared" si="2"/>
        <v>689514536.5</v>
      </c>
      <c r="N22" s="15">
        <f t="shared" si="3"/>
        <v>0</v>
      </c>
    </row>
    <row r="23" spans="1:14" ht="66" customHeight="1" thickBot="1">
      <c r="A23" s="11" t="s">
        <v>30</v>
      </c>
      <c r="B23" s="11" t="s">
        <v>35</v>
      </c>
      <c r="C23" s="11" t="s">
        <v>32</v>
      </c>
      <c r="D23" s="11" t="s">
        <v>41</v>
      </c>
      <c r="E23" s="11"/>
      <c r="F23" s="11" t="s">
        <v>12</v>
      </c>
      <c r="G23" s="11" t="s">
        <v>13</v>
      </c>
      <c r="H23" s="11" t="s">
        <v>14</v>
      </c>
      <c r="I23" s="12" t="s">
        <v>42</v>
      </c>
      <c r="J23" s="21">
        <v>29225000</v>
      </c>
      <c r="K23" s="21">
        <v>0</v>
      </c>
      <c r="L23" s="21">
        <v>0</v>
      </c>
      <c r="M23" s="14">
        <f t="shared" si="2"/>
        <v>29225000</v>
      </c>
      <c r="N23" s="15">
        <f t="shared" si="3"/>
        <v>0</v>
      </c>
    </row>
    <row r="24" spans="1:14" ht="60" customHeight="1" thickBot="1">
      <c r="A24" s="11" t="s">
        <v>30</v>
      </c>
      <c r="B24" s="11" t="s">
        <v>35</v>
      </c>
      <c r="C24" s="11" t="s">
        <v>32</v>
      </c>
      <c r="D24" s="11" t="s">
        <v>41</v>
      </c>
      <c r="E24" s="11"/>
      <c r="F24" s="11" t="s">
        <v>12</v>
      </c>
      <c r="G24" s="11" t="s">
        <v>25</v>
      </c>
      <c r="H24" s="11" t="s">
        <v>14</v>
      </c>
      <c r="I24" s="12" t="s">
        <v>42</v>
      </c>
      <c r="J24" s="21">
        <v>27766035.5</v>
      </c>
      <c r="K24" s="21">
        <v>0</v>
      </c>
      <c r="L24" s="21">
        <v>0</v>
      </c>
      <c r="M24" s="14">
        <f t="shared" si="2"/>
        <v>27766035.5</v>
      </c>
      <c r="N24" s="15">
        <f t="shared" si="3"/>
        <v>0</v>
      </c>
    </row>
    <row r="25" spans="1:14" ht="68.25" customHeight="1" thickBot="1">
      <c r="A25" s="11" t="s">
        <v>30</v>
      </c>
      <c r="B25" s="11" t="s">
        <v>35</v>
      </c>
      <c r="C25" s="11" t="s">
        <v>32</v>
      </c>
      <c r="D25" s="11" t="s">
        <v>43</v>
      </c>
      <c r="E25" s="11"/>
      <c r="F25" s="11" t="s">
        <v>12</v>
      </c>
      <c r="G25" s="11" t="s">
        <v>25</v>
      </c>
      <c r="H25" s="11" t="s">
        <v>14</v>
      </c>
      <c r="I25" s="12" t="s">
        <v>44</v>
      </c>
      <c r="J25" s="21">
        <v>8944155336</v>
      </c>
      <c r="K25" s="21">
        <v>0</v>
      </c>
      <c r="L25" s="21">
        <v>0</v>
      </c>
      <c r="M25" s="14">
        <f t="shared" si="2"/>
        <v>8944155336</v>
      </c>
      <c r="N25" s="15">
        <f t="shared" si="3"/>
        <v>0</v>
      </c>
    </row>
    <row r="26" spans="1:14" ht="42.75" customHeight="1" thickBot="1">
      <c r="A26" s="11" t="s">
        <v>30</v>
      </c>
      <c r="B26" s="11" t="s">
        <v>35</v>
      </c>
      <c r="C26" s="11" t="s">
        <v>32</v>
      </c>
      <c r="D26" s="11" t="s">
        <v>45</v>
      </c>
      <c r="E26" s="11"/>
      <c r="F26" s="11" t="s">
        <v>12</v>
      </c>
      <c r="G26" s="11" t="s">
        <v>25</v>
      </c>
      <c r="H26" s="11" t="s">
        <v>14</v>
      </c>
      <c r="I26" s="12" t="s">
        <v>46</v>
      </c>
      <c r="J26" s="21">
        <v>159160</v>
      </c>
      <c r="K26" s="21">
        <v>0</v>
      </c>
      <c r="L26" s="21">
        <v>0</v>
      </c>
      <c r="M26" s="14">
        <f t="shared" si="2"/>
        <v>159160</v>
      </c>
      <c r="N26" s="15">
        <f t="shared" si="3"/>
        <v>0</v>
      </c>
    </row>
    <row r="27" spans="1:14" ht="63.75" customHeight="1" thickBot="1">
      <c r="A27" s="11" t="s">
        <v>30</v>
      </c>
      <c r="B27" s="11" t="s">
        <v>35</v>
      </c>
      <c r="C27" s="11" t="s">
        <v>32</v>
      </c>
      <c r="D27" s="11" t="s">
        <v>47</v>
      </c>
      <c r="E27" s="11"/>
      <c r="F27" s="11" t="s">
        <v>12</v>
      </c>
      <c r="G27" s="11" t="s">
        <v>25</v>
      </c>
      <c r="H27" s="11" t="s">
        <v>14</v>
      </c>
      <c r="I27" s="12" t="s">
        <v>48</v>
      </c>
      <c r="J27" s="21">
        <v>1684224165.5</v>
      </c>
      <c r="K27" s="21">
        <v>0</v>
      </c>
      <c r="L27" s="21">
        <v>0</v>
      </c>
      <c r="M27" s="14">
        <f t="shared" si="2"/>
        <v>1684224165.5</v>
      </c>
      <c r="N27" s="15">
        <f t="shared" si="3"/>
        <v>0</v>
      </c>
    </row>
    <row r="28" spans="1:14" ht="46.5" customHeight="1" thickBot="1">
      <c r="A28" s="11" t="s">
        <v>30</v>
      </c>
      <c r="B28" s="11" t="s">
        <v>35</v>
      </c>
      <c r="C28" s="11" t="s">
        <v>32</v>
      </c>
      <c r="D28" s="11" t="s">
        <v>49</v>
      </c>
      <c r="E28" s="11"/>
      <c r="F28" s="11" t="s">
        <v>12</v>
      </c>
      <c r="G28" s="11" t="s">
        <v>13</v>
      </c>
      <c r="H28" s="11" t="s">
        <v>14</v>
      </c>
      <c r="I28" s="12" t="s">
        <v>50</v>
      </c>
      <c r="J28" s="21">
        <v>60000000000</v>
      </c>
      <c r="K28" s="21">
        <v>0</v>
      </c>
      <c r="L28" s="21">
        <v>0</v>
      </c>
      <c r="M28" s="14">
        <f t="shared" si="2"/>
        <v>60000000000</v>
      </c>
      <c r="N28" s="15">
        <f t="shared" si="3"/>
        <v>0</v>
      </c>
    </row>
    <row r="29" spans="1:14" ht="39.75" customHeight="1" thickBot="1">
      <c r="A29" s="22"/>
      <c r="B29" s="22"/>
      <c r="C29" s="22"/>
      <c r="D29" s="22"/>
      <c r="E29" s="22"/>
      <c r="F29" s="22"/>
      <c r="G29" s="22"/>
      <c r="H29" s="22"/>
      <c r="I29" s="23" t="s">
        <v>60</v>
      </c>
      <c r="J29" s="24">
        <f>+J7+J19</f>
        <v>106950368265.59</v>
      </c>
      <c r="K29" s="24">
        <f t="shared" ref="K29:L29" si="7">+K7+K19</f>
        <v>0</v>
      </c>
      <c r="L29" s="24">
        <f t="shared" si="7"/>
        <v>0</v>
      </c>
      <c r="M29" s="25">
        <f t="shared" si="2"/>
        <v>106950368265.59</v>
      </c>
      <c r="N29" s="26">
        <f t="shared" si="3"/>
        <v>0</v>
      </c>
    </row>
    <row r="30" spans="1:14">
      <c r="A30" s="5"/>
      <c r="B30" s="5"/>
      <c r="C30" s="5"/>
      <c r="D30" s="5"/>
      <c r="E30" s="5"/>
      <c r="F30" s="5"/>
      <c r="G30" s="5"/>
      <c r="H30" s="5"/>
      <c r="I30" s="5"/>
      <c r="J30" s="4"/>
      <c r="K30" s="4"/>
      <c r="L30" s="4"/>
      <c r="M30" s="4"/>
      <c r="N30" s="3"/>
    </row>
    <row r="31" spans="1:14">
      <c r="A31" s="5"/>
      <c r="B31" s="5"/>
      <c r="C31" s="5"/>
      <c r="D31" s="5"/>
      <c r="E31" s="5"/>
      <c r="F31" s="5"/>
      <c r="G31" s="5"/>
      <c r="H31" s="5"/>
      <c r="I31" s="5"/>
      <c r="J31" s="4"/>
      <c r="K31" s="4"/>
      <c r="L31" s="4"/>
      <c r="M31" s="4"/>
      <c r="N31" s="3"/>
    </row>
    <row r="32" spans="1:14">
      <c r="A32" s="5"/>
      <c r="B32" s="5"/>
      <c r="C32" s="5"/>
      <c r="D32" s="5"/>
      <c r="E32" s="5"/>
      <c r="F32" s="5"/>
      <c r="G32" s="5"/>
      <c r="H32" s="5"/>
      <c r="I32" s="5"/>
      <c r="J32" s="4"/>
      <c r="K32" s="4"/>
      <c r="L32" s="4"/>
      <c r="M32" s="4"/>
      <c r="N32" s="3"/>
    </row>
    <row r="33" spans="1:14">
      <c r="A33" s="5"/>
      <c r="B33" s="5"/>
      <c r="C33" s="5"/>
      <c r="D33" s="5"/>
      <c r="E33" s="5"/>
      <c r="F33" s="5"/>
      <c r="G33" s="5"/>
      <c r="H33" s="5"/>
      <c r="I33" s="5"/>
      <c r="J33" s="4"/>
      <c r="K33" s="4"/>
      <c r="L33" s="4"/>
      <c r="M33" s="4"/>
      <c r="N33" s="3"/>
    </row>
    <row r="34" spans="1:14">
      <c r="A34" s="5"/>
      <c r="B34" s="5"/>
      <c r="C34" s="5"/>
      <c r="D34" s="5"/>
      <c r="E34" s="5"/>
      <c r="F34" s="5"/>
      <c r="G34" s="5"/>
      <c r="H34" s="5"/>
      <c r="I34" s="5"/>
      <c r="J34" s="4"/>
      <c r="K34" s="4"/>
      <c r="L34" s="4"/>
      <c r="M34" s="4"/>
      <c r="N34" s="3"/>
    </row>
    <row r="35" spans="1:14">
      <c r="A35" s="5"/>
      <c r="B35" s="5"/>
      <c r="C35" s="5"/>
      <c r="D35" s="5"/>
      <c r="E35" s="5"/>
      <c r="F35" s="5"/>
      <c r="G35" s="5"/>
      <c r="H35" s="5"/>
      <c r="I35" s="5"/>
      <c r="J35" s="4"/>
      <c r="K35" s="4"/>
      <c r="L35" s="4"/>
      <c r="M35" s="4"/>
      <c r="N35" s="3"/>
    </row>
    <row r="36" spans="1:14">
      <c r="A36" s="5"/>
      <c r="B36" s="5"/>
      <c r="C36" s="5"/>
      <c r="D36" s="5"/>
      <c r="E36" s="5"/>
      <c r="F36" s="5"/>
      <c r="G36" s="5"/>
      <c r="H36" s="5"/>
      <c r="I36" s="5"/>
      <c r="J36" s="4"/>
      <c r="K36" s="4"/>
      <c r="L36" s="4"/>
      <c r="M36" s="4"/>
      <c r="N36" s="3"/>
    </row>
    <row r="37" spans="1:14">
      <c r="A37" s="5"/>
      <c r="B37" s="5"/>
      <c r="C37" s="5"/>
      <c r="D37" s="5"/>
      <c r="E37" s="5"/>
      <c r="F37" s="5"/>
      <c r="G37" s="5"/>
      <c r="H37" s="5"/>
      <c r="I37" s="5"/>
      <c r="J37" s="4"/>
      <c r="K37" s="4"/>
      <c r="L37" s="4"/>
      <c r="M37" s="4"/>
      <c r="N37" s="3"/>
    </row>
    <row r="38" spans="1:14">
      <c r="A38" s="5"/>
      <c r="B38" s="5"/>
      <c r="C38" s="5"/>
      <c r="D38" s="5"/>
      <c r="E38" s="5"/>
      <c r="F38" s="5"/>
      <c r="G38" s="5"/>
      <c r="H38" s="5"/>
      <c r="I38" s="5"/>
      <c r="J38" s="4"/>
      <c r="K38" s="4"/>
      <c r="L38" s="4"/>
      <c r="M38" s="4"/>
      <c r="N38" s="3"/>
    </row>
    <row r="39" spans="1:14">
      <c r="A39" s="5"/>
      <c r="B39" s="5"/>
      <c r="C39" s="5"/>
      <c r="D39" s="5"/>
      <c r="E39" s="5"/>
      <c r="F39" s="5"/>
      <c r="G39" s="5"/>
      <c r="H39" s="5"/>
      <c r="I39" s="5"/>
      <c r="J39" s="4"/>
      <c r="K39" s="4"/>
      <c r="L39" s="4"/>
      <c r="M39" s="4"/>
      <c r="N39" s="3"/>
    </row>
    <row r="40" spans="1:14">
      <c r="A40" s="5"/>
      <c r="B40" s="5"/>
      <c r="C40" s="5"/>
      <c r="D40" s="5"/>
      <c r="E40" s="5"/>
      <c r="F40" s="5"/>
      <c r="G40" s="5"/>
      <c r="H40" s="5"/>
      <c r="I40" s="5"/>
      <c r="J40" s="4"/>
      <c r="K40" s="4"/>
      <c r="L40" s="4"/>
      <c r="M40" s="4"/>
      <c r="N40" s="3"/>
    </row>
    <row r="41" spans="1:14">
      <c r="J41" s="1"/>
      <c r="K41" s="1"/>
      <c r="L41" s="1"/>
      <c r="M41" s="1"/>
      <c r="N41" s="2"/>
    </row>
    <row r="42" spans="1:14">
      <c r="J42" s="1"/>
      <c r="K42" s="1"/>
      <c r="L42" s="1"/>
      <c r="M42" s="1"/>
      <c r="N42" s="2"/>
    </row>
    <row r="43" spans="1:14">
      <c r="J43" s="1"/>
      <c r="K43" s="1"/>
      <c r="L43" s="1"/>
      <c r="M43" s="1"/>
      <c r="N43" s="2"/>
    </row>
    <row r="44" spans="1:14">
      <c r="J44" s="1"/>
      <c r="K44" s="1"/>
      <c r="L44" s="1"/>
      <c r="M44" s="1"/>
      <c r="N44" s="2"/>
    </row>
    <row r="45" spans="1:14">
      <c r="J45" s="1"/>
      <c r="K45" s="1"/>
      <c r="L45" s="1"/>
      <c r="M45" s="1"/>
      <c r="N45" s="2"/>
    </row>
    <row r="46" spans="1:14">
      <c r="J46" s="1"/>
      <c r="K46" s="1"/>
      <c r="L46" s="1"/>
      <c r="M46" s="1"/>
      <c r="N46" s="2"/>
    </row>
    <row r="47" spans="1:14">
      <c r="J47" s="1"/>
      <c r="K47" s="1"/>
      <c r="L47" s="1"/>
      <c r="M47" s="1"/>
      <c r="N47" s="2"/>
    </row>
    <row r="48" spans="1:14">
      <c r="J48" s="1"/>
      <c r="K48" s="1"/>
      <c r="L48" s="1"/>
      <c r="M48" s="1"/>
      <c r="N48" s="2"/>
    </row>
    <row r="49" spans="10:14">
      <c r="J49" s="1"/>
      <c r="K49" s="1"/>
      <c r="L49" s="1"/>
      <c r="M49" s="1"/>
      <c r="N49" s="2"/>
    </row>
    <row r="50" spans="10:14">
      <c r="J50" s="1"/>
      <c r="K50" s="1"/>
      <c r="L50" s="1"/>
      <c r="M50" s="1"/>
      <c r="N50" s="2"/>
    </row>
    <row r="51" spans="10:14">
      <c r="J51" s="1"/>
      <c r="K51" s="1"/>
      <c r="L51" s="1"/>
      <c r="M51" s="1"/>
      <c r="N51" s="2"/>
    </row>
    <row r="52" spans="10:14">
      <c r="N52" s="2"/>
    </row>
    <row r="53" spans="10:14">
      <c r="N53" s="2"/>
    </row>
    <row r="54" spans="10:14">
      <c r="N54" s="2"/>
    </row>
    <row r="55" spans="10:14">
      <c r="N55" s="2"/>
    </row>
    <row r="56" spans="10:14">
      <c r="N56" s="2"/>
    </row>
    <row r="57" spans="10:14">
      <c r="N57" s="2"/>
    </row>
    <row r="58" spans="10:14">
      <c r="N58" s="2"/>
    </row>
    <row r="59" spans="10:14">
      <c r="N59" s="2"/>
    </row>
    <row r="60" spans="10:14">
      <c r="N60" s="2"/>
    </row>
    <row r="61" spans="10:14">
      <c r="N61" s="2"/>
    </row>
    <row r="62" spans="10:14">
      <c r="N62" s="2"/>
    </row>
    <row r="63" spans="10:14">
      <c r="N63" s="2"/>
    </row>
    <row r="64" spans="10:14">
      <c r="N64" s="2"/>
    </row>
    <row r="65" spans="14:14">
      <c r="N65" s="2"/>
    </row>
    <row r="66" spans="14:14">
      <c r="N66" s="2"/>
    </row>
    <row r="67" spans="14:14">
      <c r="N67" s="2"/>
    </row>
    <row r="68" spans="14:14">
      <c r="N68" s="2"/>
    </row>
    <row r="69" spans="14:14">
      <c r="N69" s="2"/>
    </row>
    <row r="70" spans="14:14">
      <c r="N70" s="2"/>
    </row>
    <row r="71" spans="14:14">
      <c r="N71" s="2"/>
    </row>
    <row r="72" spans="14:14">
      <c r="N72" s="2"/>
    </row>
    <row r="73" spans="14:14">
      <c r="N73" s="2"/>
    </row>
    <row r="74" spans="14:14">
      <c r="N74" s="2"/>
    </row>
    <row r="75" spans="14:14">
      <c r="N75" s="2"/>
    </row>
    <row r="76" spans="14:14">
      <c r="N76" s="2"/>
    </row>
    <row r="77" spans="14:14">
      <c r="N77" s="2"/>
    </row>
    <row r="78" spans="14:14">
      <c r="N78" s="2"/>
    </row>
    <row r="79" spans="14:14">
      <c r="N79" s="2"/>
    </row>
    <row r="80" spans="14:14">
      <c r="N80" s="2"/>
    </row>
    <row r="81" spans="14:14">
      <c r="N81" s="2"/>
    </row>
    <row r="82" spans="14:14">
      <c r="N82" s="2"/>
    </row>
    <row r="83" spans="14:14">
      <c r="N83" s="2"/>
    </row>
  </sheetData>
  <mergeCells count="4">
    <mergeCell ref="A1:N1"/>
    <mergeCell ref="A2:N2"/>
    <mergeCell ref="A3:N3"/>
    <mergeCell ref="L5:N5"/>
  </mergeCells>
  <printOptions horizontalCentered="1"/>
  <pageMargins left="0.78740157480314965" right="0.59055118110236227" top="0.78740157480314965" bottom="0.78740157480314965" header="0.78740157480314965" footer="0.78740157480314965"/>
  <pageSetup scale="6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UE-350101</vt:lpstr>
      <vt:lpstr>'RESERVAS UE-350101'!Títulos_a_imprimir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2020-02-07T17:31:09Z</cp:lastPrinted>
  <dcterms:created xsi:type="dcterms:W3CDTF">2020-02-03T12:09:19Z</dcterms:created>
  <dcterms:modified xsi:type="dcterms:W3CDTF">2020-02-07T17:45:24Z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