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19\PAGINA WEB-2019\DICIEMBRE DE 2019\PDF\"/>
    </mc:Choice>
  </mc:AlternateContent>
  <bookViews>
    <workbookView xWindow="240" yWindow="120" windowWidth="18060" windowHeight="7050"/>
  </bookViews>
  <sheets>
    <sheet name="RESERVAS CONSTITUIDAS 2019" sheetId="1" r:id="rId1"/>
  </sheets>
  <calcPr calcId="152511"/>
</workbook>
</file>

<file path=xl/calcChain.xml><?xml version="1.0" encoding="utf-8"?>
<calcChain xmlns="http://schemas.openxmlformats.org/spreadsheetml/2006/main">
  <c r="N16" i="1" l="1"/>
  <c r="M22" i="1"/>
  <c r="M20" i="1"/>
  <c r="M18" i="1"/>
  <c r="M16" i="1"/>
  <c r="M15" i="1"/>
  <c r="M13" i="1"/>
  <c r="M12" i="1"/>
  <c r="M11" i="1"/>
  <c r="M10" i="1"/>
  <c r="J14" i="1"/>
  <c r="J17" i="1"/>
  <c r="L19" i="1"/>
  <c r="M19" i="1" s="1"/>
  <c r="K19" i="1"/>
  <c r="J19" i="1"/>
  <c r="L21" i="1"/>
  <c r="K21" i="1"/>
  <c r="J21" i="1"/>
  <c r="L17" i="1"/>
  <c r="K17" i="1"/>
  <c r="L14" i="1"/>
  <c r="L8" i="1" s="1"/>
  <c r="K14" i="1"/>
  <c r="L9" i="1"/>
  <c r="K9" i="1"/>
  <c r="J9" i="1"/>
  <c r="M9" i="1" s="1"/>
  <c r="M21" i="1" l="1"/>
  <c r="L23" i="1"/>
  <c r="K8" i="1"/>
  <c r="K23" i="1" s="1"/>
  <c r="M17" i="1"/>
  <c r="N14" i="1"/>
  <c r="J8" i="1"/>
  <c r="M14" i="1"/>
  <c r="N8" i="1"/>
  <c r="M8" i="1" l="1"/>
  <c r="J23" i="1"/>
  <c r="M23" i="1" s="1"/>
</calcChain>
</file>

<file path=xl/sharedStrings.xml><?xml version="1.0" encoding="utf-8"?>
<sst xmlns="http://schemas.openxmlformats.org/spreadsheetml/2006/main" count="124" uniqueCount="53">
  <si>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</si>
  <si>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</si>
  <si>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</si>
  <si>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</si>
  <si>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</si>
  <si>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</si>
  <si>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</si>
  <si>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</si>
  <si>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</si>
  <si>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</si>
  <si>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</si>
  <si>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</si>
  <si>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</si>
  <si>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</si>
  <si>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</si>
  <si>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</si>
  <si>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</si>
  <si>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</si>
  <si>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</si>
  <si>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</si>
  <si>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</si>
  <si>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</si>
  <si>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</si>
  <si>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</si>
  <si>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</si>
  <si>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</si>
  <si>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</si>
  <si>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</si>
  <si>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</si>
  <si>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</si>
  <si>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</si>
  <si>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</si>
  <si>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</si>
  <si>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</si>
  <si>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 xml:space="preserve">ADQUISICION DE BIENES Y SERVICIOS </t>
  </si>
  <si>
    <t>TRANSFERENCIAS CORRIENTES</t>
  </si>
  <si>
    <t xml:space="preserve">GASTOS DE INVERSION </t>
  </si>
  <si>
    <t>MINISTERIO DE COMERCIO INDUSTRIA Y TURISMO</t>
  </si>
  <si>
    <t>RESERVAS SIN PAGAR  ($)</t>
  </si>
  <si>
    <t>COMPROMISO ($)</t>
  </si>
  <si>
    <t>OBLIGACION ($)</t>
  </si>
  <si>
    <t>PAGOS ($)</t>
  </si>
  <si>
    <t>EJECUCIÓN RESERVAS CONSTITUIDAS AÑO 2019</t>
  </si>
  <si>
    <t>GENERADO ENERO 21 DE 2020</t>
  </si>
  <si>
    <t>GASTOS D E FUNCIONAMIENTO</t>
  </si>
  <si>
    <t>GASTOS POR TRIBUTOS, MULTAS, SANCIONES E INTERESES DE MORA</t>
  </si>
  <si>
    <t>PAGO/ COMP</t>
  </si>
  <si>
    <t xml:space="preserve">UNIDAD EJECUTORA 3501-02 DIRECCIÓN GENERAL DE COMERCIO EXTERIOR </t>
  </si>
  <si>
    <t xml:space="preserve">Fuente : Sistema Integrado de Información Financiera SIIF Nación </t>
  </si>
  <si>
    <t>Nota 1:  Ley No. 1940 del 26 de Noviembre de 2018 " Por la cual se decreta el presupuesto de rentas y recursos de capital y ley de apropiaciones para la vigencia fiscal del 1° de Enero al 31 de Diciembre de 2019"</t>
  </si>
  <si>
    <t>Nota 2: Decreto No. 2467 del 28 de Diciembre de 2018 " Por el cual se liquida el Presupuesto General de la Nación para la vigencia fiscal de 2019, se detallan las apropiaciones y se clasifican y definen los gastos"</t>
  </si>
  <si>
    <t>Nota 3: Decreto No. 412 del 2 de marzo de 2018 "Por el cual se modifica parcialmente el Decreto 1068 de 2015 en el libro 2 Régimen reglamentario del sector hacienda y crédito público, Parte 8 del Régimen Presupuestal, Parte 9 Sistema Integrado de Información Financiera-SIIF NACIÓN y se establecen otras disposiciones"</t>
  </si>
  <si>
    <t xml:space="preserve">TOTAL EJECUCIÓN RESERVAS CONSTITUIDAS 2019 -DIRECCIÓN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</si>
</sst>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9"/>
      <color theme="0" tint="-4.9989318521683403E-2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9"/>
      <color theme="0" tint="-4.9989318521683403E-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8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Continuous" vertical="center" wrapText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5" fontId="10" fillId="0" borderId="1" xfId="0" applyNumberFormat="1" applyFont="1" applyFill="1" applyBorder="1" applyAlignment="1">
      <alignment horizontal="right" vertical="center" wrapText="1" readingOrder="1"/>
    </xf>
    <xf numFmtId="165" fontId="10" fillId="0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165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5" fillId="0" borderId="0" xfId="0" applyFont="1" applyFill="1" applyBorder="1" applyAlignment="1">
      <alignment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600075</xdr:colOff>
      <xdr:row>2</xdr:row>
      <xdr:rowOff>166286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54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7"/>
  <sheetViews>
    <sheetView showGridLines="0" tabSelected="1" workbookViewId="0">
      <selection activeCell="D9" sqref="D9"/>
    </sheetView>
  </sheetViews>
  <sheetFormatPr baseColWidth="10" defaultRowHeight="15"/>
  <cols>
    <col min="1" max="5" width="5.42578125" customWidth="1"/>
    <col min="6" max="6" width="9.5703125" customWidth="1"/>
    <col min="7" max="7" width="4.7109375" customWidth="1"/>
    <col min="8" max="8" width="5.85546875" customWidth="1"/>
    <col min="9" max="9" width="27.5703125" customWidth="1"/>
    <col min="10" max="10" width="16.5703125" customWidth="1"/>
    <col min="11" max="11" width="16.28515625" customWidth="1"/>
    <col min="12" max="12" width="14" customWidth="1"/>
    <col min="13" max="13" width="14.140625" customWidth="1"/>
    <col min="14" max="14" width="8.42578125" customWidth="1"/>
  </cols>
  <sheetData>
    <row r="3" spans="1:14" ht="15.75">
      <c r="A3" s="20" t="s">
        <v>37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5.75">
      <c r="A4" s="20" t="s">
        <v>42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5.75">
      <c r="A5" s="20" t="s">
        <v>47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22" t="s">
        <v>43</v>
      </c>
      <c r="M6" s="23"/>
      <c r="N6" s="23"/>
    </row>
    <row r="7" spans="1:14" ht="35.25" customHeight="1" thickTop="1" thickBot="1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39</v>
      </c>
      <c r="K7" s="3" t="s">
        <v>40</v>
      </c>
      <c r="L7" s="3" t="s">
        <v>41</v>
      </c>
      <c r="M7" s="4" t="s">
        <v>38</v>
      </c>
      <c r="N7" s="4" t="s">
        <v>46</v>
      </c>
    </row>
    <row r="8" spans="1:14" ht="35.1" customHeight="1" thickTop="1" thickBot="1">
      <c r="A8" s="5" t="s">
        <v>10</v>
      </c>
      <c r="B8" s="5"/>
      <c r="C8" s="5"/>
      <c r="D8" s="5"/>
      <c r="E8" s="5"/>
      <c r="F8" s="5"/>
      <c r="G8" s="5"/>
      <c r="H8" s="5"/>
      <c r="I8" s="5" t="s">
        <v>44</v>
      </c>
      <c r="J8" s="6">
        <f>+J9+J14+J17+J19</f>
        <v>14408452.35</v>
      </c>
      <c r="K8" s="6">
        <f t="shared" ref="K8:L8" si="0">+K9+K14+K17+K19</f>
        <v>0</v>
      </c>
      <c r="L8" s="6">
        <f t="shared" si="0"/>
        <v>0</v>
      </c>
      <c r="M8" s="7">
        <f>+J8-L8</f>
        <v>14408452.35</v>
      </c>
      <c r="N8" s="8">
        <f>+L8/J8</f>
        <v>0</v>
      </c>
    </row>
    <row r="9" spans="1:14" ht="35.1" customHeight="1" thickTop="1" thickBot="1">
      <c r="A9" s="11" t="s">
        <v>10</v>
      </c>
      <c r="B9" s="11"/>
      <c r="C9" s="11"/>
      <c r="D9" s="11"/>
      <c r="E9" s="11"/>
      <c r="F9" s="11"/>
      <c r="G9" s="11"/>
      <c r="H9" s="11"/>
      <c r="I9" s="11" t="s">
        <v>33</v>
      </c>
      <c r="J9" s="12">
        <f>SUM(J10:J13)</f>
        <v>0</v>
      </c>
      <c r="K9" s="12">
        <f t="shared" ref="K9:L9" si="1">SUM(K10:K13)</f>
        <v>0</v>
      </c>
      <c r="L9" s="12">
        <f t="shared" si="1"/>
        <v>0</v>
      </c>
      <c r="M9" s="13">
        <f t="shared" ref="M9:M23" si="2">+J9-L9</f>
        <v>0</v>
      </c>
      <c r="N9" s="14">
        <v>0</v>
      </c>
    </row>
    <row r="10" spans="1:14" ht="35.1" customHeight="1" thickTop="1" thickBot="1">
      <c r="A10" s="9" t="s">
        <v>10</v>
      </c>
      <c r="B10" s="9" t="s">
        <v>11</v>
      </c>
      <c r="C10" s="9" t="s">
        <v>11</v>
      </c>
      <c r="D10" s="9" t="s">
        <v>11</v>
      </c>
      <c r="E10" s="9"/>
      <c r="F10" s="9" t="s">
        <v>12</v>
      </c>
      <c r="G10" s="9" t="s">
        <v>30</v>
      </c>
      <c r="H10" s="9" t="s">
        <v>21</v>
      </c>
      <c r="I10" s="9" t="s">
        <v>13</v>
      </c>
      <c r="J10" s="10">
        <v>0</v>
      </c>
      <c r="K10" s="10">
        <v>0</v>
      </c>
      <c r="L10" s="10">
        <v>0</v>
      </c>
      <c r="M10" s="7">
        <f t="shared" si="2"/>
        <v>0</v>
      </c>
      <c r="N10" s="8">
        <v>0</v>
      </c>
    </row>
    <row r="11" spans="1:14" ht="35.1" customHeight="1" thickTop="1" thickBot="1">
      <c r="A11" s="9" t="s">
        <v>10</v>
      </c>
      <c r="B11" s="9" t="s">
        <v>11</v>
      </c>
      <c r="C11" s="9" t="s">
        <v>11</v>
      </c>
      <c r="D11" s="9" t="s">
        <v>14</v>
      </c>
      <c r="E11" s="9"/>
      <c r="F11" s="9" t="s">
        <v>12</v>
      </c>
      <c r="G11" s="9" t="s">
        <v>30</v>
      </c>
      <c r="H11" s="9" t="s">
        <v>21</v>
      </c>
      <c r="I11" s="9" t="s">
        <v>15</v>
      </c>
      <c r="J11" s="10">
        <v>0</v>
      </c>
      <c r="K11" s="10">
        <v>0</v>
      </c>
      <c r="L11" s="10">
        <v>0</v>
      </c>
      <c r="M11" s="7">
        <f t="shared" si="2"/>
        <v>0</v>
      </c>
      <c r="N11" s="8">
        <v>0</v>
      </c>
    </row>
    <row r="12" spans="1:14" ht="35.1" customHeight="1" thickTop="1" thickBot="1">
      <c r="A12" s="9" t="s">
        <v>10</v>
      </c>
      <c r="B12" s="9" t="s">
        <v>11</v>
      </c>
      <c r="C12" s="9" t="s">
        <v>11</v>
      </c>
      <c r="D12" s="9" t="s">
        <v>16</v>
      </c>
      <c r="E12" s="9"/>
      <c r="F12" s="9" t="s">
        <v>12</v>
      </c>
      <c r="G12" s="9" t="s">
        <v>30</v>
      </c>
      <c r="H12" s="9" t="s">
        <v>21</v>
      </c>
      <c r="I12" s="9" t="s">
        <v>17</v>
      </c>
      <c r="J12" s="10">
        <v>0</v>
      </c>
      <c r="K12" s="10">
        <v>0</v>
      </c>
      <c r="L12" s="10">
        <v>0</v>
      </c>
      <c r="M12" s="7">
        <f t="shared" si="2"/>
        <v>0</v>
      </c>
      <c r="N12" s="8">
        <v>0</v>
      </c>
    </row>
    <row r="13" spans="1:14" ht="35.1" customHeight="1" thickTop="1" thickBot="1">
      <c r="A13" s="9" t="s">
        <v>10</v>
      </c>
      <c r="B13" s="9" t="s">
        <v>11</v>
      </c>
      <c r="C13" s="9" t="s">
        <v>11</v>
      </c>
      <c r="D13" s="9" t="s">
        <v>20</v>
      </c>
      <c r="E13" s="9"/>
      <c r="F13" s="9" t="s">
        <v>12</v>
      </c>
      <c r="G13" s="9" t="s">
        <v>30</v>
      </c>
      <c r="H13" s="9" t="s">
        <v>21</v>
      </c>
      <c r="I13" s="9" t="s">
        <v>31</v>
      </c>
      <c r="J13" s="10">
        <v>0</v>
      </c>
      <c r="K13" s="10">
        <v>0</v>
      </c>
      <c r="L13" s="10">
        <v>0</v>
      </c>
      <c r="M13" s="7">
        <f t="shared" si="2"/>
        <v>0</v>
      </c>
      <c r="N13" s="8">
        <v>0</v>
      </c>
    </row>
    <row r="14" spans="1:14" ht="35.1" customHeight="1" thickTop="1" thickBot="1">
      <c r="A14" s="11" t="s">
        <v>10</v>
      </c>
      <c r="B14" s="11"/>
      <c r="C14" s="11"/>
      <c r="D14" s="11"/>
      <c r="E14" s="11"/>
      <c r="F14" s="11"/>
      <c r="G14" s="11"/>
      <c r="H14" s="11"/>
      <c r="I14" s="11" t="s">
        <v>34</v>
      </c>
      <c r="J14" s="12">
        <f>+J15+J16</f>
        <v>14408452.35</v>
      </c>
      <c r="K14" s="12">
        <f t="shared" ref="K14:L14" si="3">+K15+K16</f>
        <v>0</v>
      </c>
      <c r="L14" s="12">
        <f t="shared" si="3"/>
        <v>0</v>
      </c>
      <c r="M14" s="13">
        <f t="shared" si="2"/>
        <v>14408452.35</v>
      </c>
      <c r="N14" s="14">
        <f t="shared" ref="N14:N16" si="4">+L14/J14</f>
        <v>0</v>
      </c>
    </row>
    <row r="15" spans="1:14" ht="35.1" customHeight="1" thickTop="1" thickBot="1">
      <c r="A15" s="9" t="s">
        <v>10</v>
      </c>
      <c r="B15" s="9" t="s">
        <v>14</v>
      </c>
      <c r="C15" s="9" t="s">
        <v>11</v>
      </c>
      <c r="D15" s="9"/>
      <c r="E15" s="9"/>
      <c r="F15" s="9" t="s">
        <v>12</v>
      </c>
      <c r="G15" s="9" t="s">
        <v>30</v>
      </c>
      <c r="H15" s="9" t="s">
        <v>21</v>
      </c>
      <c r="I15" s="9" t="s">
        <v>18</v>
      </c>
      <c r="J15" s="10">
        <v>0</v>
      </c>
      <c r="K15" s="10">
        <v>0</v>
      </c>
      <c r="L15" s="10">
        <v>0</v>
      </c>
      <c r="M15" s="7">
        <f t="shared" si="2"/>
        <v>0</v>
      </c>
      <c r="N15" s="8">
        <v>0</v>
      </c>
    </row>
    <row r="16" spans="1:14" ht="35.1" customHeight="1" thickTop="1" thickBot="1">
      <c r="A16" s="9" t="s">
        <v>10</v>
      </c>
      <c r="B16" s="9" t="s">
        <v>14</v>
      </c>
      <c r="C16" s="9" t="s">
        <v>14</v>
      </c>
      <c r="D16" s="9"/>
      <c r="E16" s="9"/>
      <c r="F16" s="9" t="s">
        <v>12</v>
      </c>
      <c r="G16" s="9" t="s">
        <v>30</v>
      </c>
      <c r="H16" s="9" t="s">
        <v>21</v>
      </c>
      <c r="I16" s="9" t="s">
        <v>19</v>
      </c>
      <c r="J16" s="10">
        <v>14408452.35</v>
      </c>
      <c r="K16" s="10">
        <v>0</v>
      </c>
      <c r="L16" s="10">
        <v>0</v>
      </c>
      <c r="M16" s="7">
        <f t="shared" si="2"/>
        <v>14408452.35</v>
      </c>
      <c r="N16" s="8">
        <f t="shared" si="4"/>
        <v>0</v>
      </c>
    </row>
    <row r="17" spans="1:18" ht="35.1" customHeight="1" thickTop="1" thickBot="1">
      <c r="A17" s="11" t="s">
        <v>10</v>
      </c>
      <c r="B17" s="11"/>
      <c r="C17" s="11"/>
      <c r="D17" s="11"/>
      <c r="E17" s="11"/>
      <c r="F17" s="11"/>
      <c r="G17" s="11"/>
      <c r="H17" s="11"/>
      <c r="I17" s="11" t="s">
        <v>35</v>
      </c>
      <c r="J17" s="12">
        <f>+J18</f>
        <v>0</v>
      </c>
      <c r="K17" s="12">
        <f t="shared" ref="K17:L17" si="5">+K18</f>
        <v>0</v>
      </c>
      <c r="L17" s="12">
        <f t="shared" si="5"/>
        <v>0</v>
      </c>
      <c r="M17" s="13">
        <f t="shared" si="2"/>
        <v>0</v>
      </c>
      <c r="N17" s="14">
        <v>0</v>
      </c>
    </row>
    <row r="18" spans="1:18" ht="35.1" customHeight="1" thickTop="1" thickBot="1">
      <c r="A18" s="9" t="s">
        <v>10</v>
      </c>
      <c r="B18" s="9" t="s">
        <v>16</v>
      </c>
      <c r="C18" s="9" t="s">
        <v>20</v>
      </c>
      <c r="D18" s="9" t="s">
        <v>14</v>
      </c>
      <c r="E18" s="9" t="s">
        <v>22</v>
      </c>
      <c r="F18" s="9" t="s">
        <v>12</v>
      </c>
      <c r="G18" s="9" t="s">
        <v>30</v>
      </c>
      <c r="H18" s="9" t="s">
        <v>21</v>
      </c>
      <c r="I18" s="9" t="s">
        <v>23</v>
      </c>
      <c r="J18" s="10">
        <v>0</v>
      </c>
      <c r="K18" s="10">
        <v>0</v>
      </c>
      <c r="L18" s="10">
        <v>0</v>
      </c>
      <c r="M18" s="7">
        <f t="shared" si="2"/>
        <v>0</v>
      </c>
      <c r="N18" s="8">
        <v>0</v>
      </c>
    </row>
    <row r="19" spans="1:18" ht="35.1" customHeight="1" thickTop="1" thickBot="1">
      <c r="A19" s="11" t="s">
        <v>10</v>
      </c>
      <c r="B19" s="11"/>
      <c r="C19" s="11"/>
      <c r="D19" s="11"/>
      <c r="E19" s="11"/>
      <c r="F19" s="11"/>
      <c r="G19" s="11"/>
      <c r="H19" s="11"/>
      <c r="I19" s="11" t="s">
        <v>45</v>
      </c>
      <c r="J19" s="12">
        <f>+J20</f>
        <v>0</v>
      </c>
      <c r="K19" s="12">
        <f t="shared" ref="K19:L19" si="6">+K20</f>
        <v>0</v>
      </c>
      <c r="L19" s="12">
        <f t="shared" si="6"/>
        <v>0</v>
      </c>
      <c r="M19" s="13">
        <f t="shared" si="2"/>
        <v>0</v>
      </c>
      <c r="N19" s="14">
        <v>0</v>
      </c>
    </row>
    <row r="20" spans="1:18" ht="35.1" customHeight="1" thickTop="1" thickBot="1">
      <c r="A20" s="9" t="s">
        <v>10</v>
      </c>
      <c r="B20" s="9" t="s">
        <v>24</v>
      </c>
      <c r="C20" s="9" t="s">
        <v>11</v>
      </c>
      <c r="D20" s="9"/>
      <c r="E20" s="9"/>
      <c r="F20" s="9" t="s">
        <v>12</v>
      </c>
      <c r="G20" s="9" t="s">
        <v>30</v>
      </c>
      <c r="H20" s="9" t="s">
        <v>21</v>
      </c>
      <c r="I20" s="9" t="s">
        <v>25</v>
      </c>
      <c r="J20" s="10">
        <v>0</v>
      </c>
      <c r="K20" s="10">
        <v>0</v>
      </c>
      <c r="L20" s="10">
        <v>0</v>
      </c>
      <c r="M20" s="7">
        <f t="shared" si="2"/>
        <v>0</v>
      </c>
      <c r="N20" s="8">
        <v>0</v>
      </c>
    </row>
    <row r="21" spans="1:18" ht="35.1" customHeight="1" thickTop="1" thickBot="1">
      <c r="A21" s="11" t="s">
        <v>26</v>
      </c>
      <c r="B21" s="11"/>
      <c r="C21" s="11"/>
      <c r="D21" s="11"/>
      <c r="E21" s="11"/>
      <c r="F21" s="11"/>
      <c r="G21" s="11"/>
      <c r="H21" s="11"/>
      <c r="I21" s="11" t="s">
        <v>36</v>
      </c>
      <c r="J21" s="12">
        <f>+J22</f>
        <v>0</v>
      </c>
      <c r="K21" s="12">
        <f t="shared" ref="K21:L21" si="7">+K22</f>
        <v>0</v>
      </c>
      <c r="L21" s="12">
        <f t="shared" si="7"/>
        <v>0</v>
      </c>
      <c r="M21" s="13">
        <f t="shared" si="2"/>
        <v>0</v>
      </c>
      <c r="N21" s="14">
        <v>0</v>
      </c>
    </row>
    <row r="22" spans="1:18" ht="59.25" customHeight="1" thickTop="1" thickBot="1">
      <c r="A22" s="9" t="s">
        <v>26</v>
      </c>
      <c r="B22" s="9" t="s">
        <v>27</v>
      </c>
      <c r="C22" s="9" t="s">
        <v>28</v>
      </c>
      <c r="D22" s="9" t="s">
        <v>29</v>
      </c>
      <c r="E22" s="9"/>
      <c r="F22" s="9" t="s">
        <v>12</v>
      </c>
      <c r="G22" s="9" t="s">
        <v>30</v>
      </c>
      <c r="H22" s="9" t="s">
        <v>21</v>
      </c>
      <c r="I22" s="9" t="s">
        <v>32</v>
      </c>
      <c r="J22" s="10">
        <v>0</v>
      </c>
      <c r="K22" s="10">
        <v>0</v>
      </c>
      <c r="L22" s="10">
        <v>0</v>
      </c>
      <c r="M22" s="7">
        <f t="shared" si="2"/>
        <v>0</v>
      </c>
      <c r="N22" s="8">
        <v>0</v>
      </c>
    </row>
    <row r="23" spans="1:18" ht="54.75" customHeight="1" thickTop="1" thickBot="1">
      <c r="A23" s="11" t="s">
        <v>0</v>
      </c>
      <c r="B23" s="11" t="s">
        <v>0</v>
      </c>
      <c r="C23" s="11" t="s">
        <v>0</v>
      </c>
      <c r="D23" s="11" t="s">
        <v>0</v>
      </c>
      <c r="E23" s="11" t="s">
        <v>0</v>
      </c>
      <c r="F23" s="11" t="s">
        <v>0</v>
      </c>
      <c r="G23" s="11" t="s">
        <v>0</v>
      </c>
      <c r="H23" s="11" t="s">
        <v>0</v>
      </c>
      <c r="I23" s="11" t="s">
        <v>52</v>
      </c>
      <c r="J23" s="12">
        <f>+J8+J21</f>
        <v>14408452.35</v>
      </c>
      <c r="K23" s="12">
        <f t="shared" ref="K23:L23" si="8">+K8+K21</f>
        <v>0</v>
      </c>
      <c r="L23" s="12">
        <f t="shared" si="8"/>
        <v>0</v>
      </c>
      <c r="M23" s="13">
        <f t="shared" si="2"/>
        <v>14408452.35</v>
      </c>
      <c r="N23" s="14">
        <v>0</v>
      </c>
    </row>
    <row r="24" spans="1:18" ht="22.5" customHeight="1" thickTop="1">
      <c r="A24" s="15" t="s">
        <v>48</v>
      </c>
      <c r="B24" s="15"/>
      <c r="C24" s="15"/>
      <c r="D24" s="15"/>
      <c r="E24" s="15"/>
      <c r="F24" s="15"/>
      <c r="G24" s="15"/>
      <c r="H24" s="15"/>
      <c r="I24" s="15"/>
      <c r="J24" s="2"/>
      <c r="K24" s="2"/>
      <c r="L24" s="2"/>
      <c r="M24" s="2"/>
      <c r="N24" s="2"/>
      <c r="O24" s="15"/>
      <c r="P24" s="16"/>
      <c r="Q24" s="2"/>
      <c r="R24" s="17"/>
    </row>
    <row r="25" spans="1:18">
      <c r="A25" s="15" t="s">
        <v>49</v>
      </c>
      <c r="B25" s="15"/>
      <c r="C25" s="15"/>
      <c r="D25" s="15"/>
      <c r="E25" s="15"/>
      <c r="F25" s="15"/>
      <c r="G25" s="15"/>
      <c r="H25" s="15"/>
      <c r="I25" s="15"/>
      <c r="J25" s="2"/>
      <c r="K25" s="2"/>
      <c r="L25" s="2"/>
      <c r="M25" s="2"/>
      <c r="N25" s="2"/>
      <c r="O25" s="15"/>
      <c r="P25" s="16"/>
      <c r="Q25" s="2"/>
      <c r="R25" s="18"/>
    </row>
    <row r="26" spans="1:18">
      <c r="A26" s="15" t="s">
        <v>50</v>
      </c>
      <c r="B26" s="15"/>
      <c r="C26" s="15"/>
      <c r="D26" s="15"/>
      <c r="E26" s="15"/>
      <c r="F26" s="15"/>
      <c r="G26" s="15"/>
      <c r="H26" s="15"/>
      <c r="I26" s="15"/>
      <c r="J26" s="2"/>
      <c r="K26" s="2"/>
      <c r="L26" s="2"/>
      <c r="M26" s="2"/>
      <c r="N26" s="2"/>
      <c r="O26" s="15"/>
      <c r="P26" s="16"/>
      <c r="Q26" s="2"/>
      <c r="R26" s="19"/>
    </row>
    <row r="27" spans="1:18" ht="31.5" customHeight="1">
      <c r="A27" s="24" t="s">
        <v>51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15"/>
      <c r="P27" s="16"/>
      <c r="Q27" s="2"/>
      <c r="R27" s="19"/>
    </row>
  </sheetData>
  <mergeCells count="5">
    <mergeCell ref="A3:N3"/>
    <mergeCell ref="A4:N4"/>
    <mergeCell ref="A5:N5"/>
    <mergeCell ref="L6:N6"/>
    <mergeCell ref="A27:N27"/>
  </mergeCells>
  <printOptions horizontalCentered="1"/>
  <pageMargins left="0.78740157480314965" right="0.59055118110236227" top="0.39370078740157483" bottom="0.19685039370078741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CONSTITUIDAS 2019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2020-01-28T18:07:20Z</cp:lastPrinted>
  <dcterms:created xsi:type="dcterms:W3CDTF">2020-01-22T19:34:48Z</dcterms:created>
  <dcterms:modified xsi:type="dcterms:W3CDTF">2020-01-28T18:07:28Z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