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DIRECCIÓN DE COMERCIO 2019" sheetId="1" r:id="rId1"/>
  </sheets>
  <calcPr calcId="152511"/>
</workbook>
</file>

<file path=xl/calcChain.xml><?xml version="1.0" encoding="utf-8"?>
<calcChain xmlns="http://schemas.openxmlformats.org/spreadsheetml/2006/main">
  <c r="M21" i="1" l="1"/>
  <c r="L21" i="1"/>
  <c r="K21" i="1"/>
  <c r="J21" i="1"/>
  <c r="M17" i="1"/>
  <c r="L17" i="1"/>
  <c r="K17" i="1"/>
  <c r="J17" i="1"/>
  <c r="M19" i="1"/>
  <c r="L19" i="1"/>
  <c r="K19" i="1"/>
  <c r="J19" i="1"/>
  <c r="M14" i="1"/>
  <c r="L14" i="1"/>
  <c r="K14" i="1"/>
  <c r="J14" i="1"/>
  <c r="M9" i="1"/>
  <c r="L9" i="1"/>
  <c r="K9" i="1"/>
  <c r="J9" i="1"/>
  <c r="J8" i="1" l="1"/>
  <c r="J23" i="1" s="1"/>
  <c r="L8" i="1"/>
  <c r="L23" i="1" s="1"/>
  <c r="M8" i="1"/>
  <c r="M23" i="1" s="1"/>
  <c r="K8" i="1"/>
  <c r="K23" i="1" s="1"/>
</calcChain>
</file>

<file path=xl/sharedStrings.xml><?xml version="1.0" encoding="utf-8"?>
<sst xmlns="http://schemas.openxmlformats.org/spreadsheetml/2006/main" count="109" uniqueCount="56">
  <si>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</si>
  <si>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</si>
  <si>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</si>
  <si>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</si>
  <si>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</si>
  <si>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</si>
  <si>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</si>
  <si>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</si>
  <si>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</si>
  <si>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</si>
  <si>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</si>
  <si>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</si>
  <si>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</si>
  <si>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</si>
  <si>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</si>
  <si>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</si>
  <si>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</si>
  <si>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</si>
  <si>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</si>
  <si>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</si>
  <si>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</si>
  <si>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</si>
  <si>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</si>
  <si>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</si>
  <si>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</si>
  <si>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</si>
  <si>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</si>
  <si>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</si>
  <si>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</si>
  <si>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</si>
  <si>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</si>
  <si>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</si>
  <si>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</si>
  <si>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</si>
  <si>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</si>
  <si>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</si>
  <si>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 xml:space="preserve">GASTOS DE INVERSION </t>
  </si>
  <si>
    <t>TOTAL PRESUPUESTO A+C</t>
  </si>
  <si>
    <t>GASTOS DE PERSONAL</t>
  </si>
  <si>
    <t>GASTOS DE FUNCIONAMIENTO</t>
  </si>
  <si>
    <t xml:space="preserve">ADUISICION DE BIENES Y SERVICIOS </t>
  </si>
  <si>
    <t>TRANSFERENCIAS CORRIENTES</t>
  </si>
  <si>
    <t>GASTOS POR TRIBUTOS, MULTAS, SANCIONES E INTERESES DE MORA</t>
  </si>
  <si>
    <t>MINISTERIO DE COMERCIO INDUSTRIA Y TURISMO</t>
  </si>
  <si>
    <t>GENERADO : ENERO 21 DE 2020</t>
  </si>
  <si>
    <t xml:space="preserve">UNIDAD EJECUTORA 3501-02 DIRECCIÓN DE COMERCIO EXTERIOR </t>
  </si>
  <si>
    <t xml:space="preserve">Fuente : Sistema Integrado de Información Financiera SIIF Nación </t>
  </si>
  <si>
    <t>Nota 1:  Ley No. 1940 del 26 de Noviembre de 2018 " Por la cual se decreta el presupuesto de rentas y recursos de capital y ley de apropiaciones para la vigencia fiscal del 1° de Enero al 31 de Diciembre de 2019"</t>
  </si>
  <si>
    <t>Nota 2: Decreto No. 2467 del 28 de Diciembre de 2018 " Por el cual se liquida el Presupuesto General de la Nación para la vigencia fiscal de 2019, se detallan las apropiaciones y se clasifican y definen los gastos"</t>
  </si>
  <si>
    <t>Nota 3: Decreto No. 412 del 2 de marzo de 2018 "Por el cual se modifica parcialmente el Decreto 1068 de 2015 en el libro 2 Régimen reglamentario del sector hacienda y crédito público, Parte 8 del Régimen Presupuestal, Parte 9 Sistema Integrado de Información Financiera-SIIF NACIÓN y se establecen otras disposiciones"</t>
  </si>
  <si>
    <t xml:space="preserve">Nota 4: Titulo 1 Sistema Cuenta Unica Nacional - Parte 3 Tesorería y Manejo de los recursos públicos del Decreto 1068 de 2015 Decreto único reglamentario del sector hacienda y crédito público  </t>
  </si>
  <si>
    <t xml:space="preserve">Nota 5: Resolución 0010 del 7 de marzo de 2018 " Por la cual se establece el Catálogo de Clasificación Presupuestal y se dictan otras disposiciones para su administración" </t>
  </si>
  <si>
    <t xml:space="preserve">Nota 6: Resolución No. 2084 del 14 de noviembre de 2019 " Por la cual se efectua un traslado en el presupuesto de funcionamiento de la Sección 3501- Ministerio de Comercio Industria y Turismo, Unidad Ejecutora 3501-02 Dirección General de Comercio Exterior en la vigencia 2019" </t>
  </si>
  <si>
    <t>Nota 7:Resolución No.0042 del 20 de diciembre de 2019 " Por la cual se establece el Catálogo de  Clasificación Presupuestal y se dictan otras disposiciones para su administración.</t>
  </si>
  <si>
    <t>Nota 8: Resolución No. 2541 del 30 de diciembre de 2019 "Por la cual se liquida y ordena el pago en dinero de dias extras compensatorios".</t>
  </si>
  <si>
    <t>PRESUPUESTO ABROBADO  CORTE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</si>
</sst>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9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  <border>
      <left style="thick">
        <color rgb="FFD3D3D3"/>
      </left>
      <right/>
      <top/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readingOrder="1"/>
    </xf>
    <xf numFmtId="0" fontId="9" fillId="0" borderId="0" xfId="0" applyFont="1" applyFill="1" applyBorder="1"/>
    <xf numFmtId="0" fontId="10" fillId="0" borderId="0" xfId="0" applyFont="1" applyFill="1" applyBorder="1" applyAlignment="1">
      <alignment readingOrder="1"/>
    </xf>
    <xf numFmtId="0" fontId="3" fillId="0" borderId="0" xfId="0" applyFont="1"/>
    <xf numFmtId="0" fontId="3" fillId="0" borderId="0" xfId="0" applyFont="1" applyAlignment="1">
      <alignment horizontal="left" readingOrder="1"/>
    </xf>
    <xf numFmtId="0" fontId="6" fillId="0" borderId="0" xfId="0" applyFont="1" applyFill="1" applyBorder="1"/>
    <xf numFmtId="10" fontId="6" fillId="0" borderId="0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vertical="center" wrapText="1" readingOrder="1"/>
    </xf>
    <xf numFmtId="0" fontId="11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left" vertical="center" wrapText="1" readingOrder="1"/>
    </xf>
    <xf numFmtId="164" fontId="11" fillId="2" borderId="1" xfId="0" applyNumberFormat="1" applyFont="1" applyFill="1" applyBorder="1" applyAlignment="1">
      <alignment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left" vertical="center" wrapText="1" readingOrder="1"/>
    </xf>
    <xf numFmtId="164" fontId="3" fillId="3" borderId="4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0" fontId="5" fillId="4" borderId="1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57150</xdr:colOff>
      <xdr:row>2</xdr:row>
      <xdr:rowOff>28575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7"/>
  <sheetViews>
    <sheetView showGridLines="0" tabSelected="1" topLeftCell="A21" workbookViewId="0">
      <selection activeCell="I21" sqref="I21"/>
    </sheetView>
  </sheetViews>
  <sheetFormatPr baseColWidth="10" defaultRowHeight="15" x14ac:dyDescent="0.25"/>
  <cols>
    <col min="1" max="2" width="4.7109375" customWidth="1"/>
    <col min="3" max="4" width="5.42578125" customWidth="1"/>
    <col min="5" max="5" width="4.140625" customWidth="1"/>
    <col min="6" max="6" width="6.28515625" customWidth="1"/>
    <col min="7" max="7" width="4.5703125" customWidth="1"/>
    <col min="8" max="8" width="3.85546875" customWidth="1"/>
    <col min="9" max="9" width="43.85546875" customWidth="1"/>
    <col min="10" max="10" width="16.42578125" customWidth="1"/>
    <col min="11" max="11" width="15" customWidth="1"/>
    <col min="12" max="12" width="13.42578125" customWidth="1"/>
    <col min="13" max="13" width="15.7109375" customWidth="1"/>
  </cols>
  <sheetData>
    <row r="3" spans="1:16" ht="15.75" x14ac:dyDescent="0.25">
      <c r="A3" s="27" t="s">
        <v>43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6" ht="15.75" x14ac:dyDescent="0.25">
      <c r="A4" s="27" t="s">
        <v>55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6" ht="15.75" x14ac:dyDescent="0.25">
      <c r="A5" s="27" t="s">
        <v>45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6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5" t="s">
        <v>44</v>
      </c>
      <c r="M6" s="1"/>
    </row>
    <row r="7" spans="1:16" ht="49.5" customHeight="1" thickTop="1" thickBot="1" x14ac:dyDescent="0.3">
      <c r="A7" s="26" t="s">
        <v>0</v>
      </c>
      <c r="B7" s="26" t="s">
        <v>1</v>
      </c>
      <c r="C7" s="26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  <c r="I7" s="26" t="s">
        <v>8</v>
      </c>
      <c r="J7" s="26" t="s">
        <v>9</v>
      </c>
      <c r="K7" s="26" t="s">
        <v>10</v>
      </c>
      <c r="L7" s="26" t="s">
        <v>11</v>
      </c>
      <c r="M7" s="26" t="s">
        <v>12</v>
      </c>
    </row>
    <row r="8" spans="1:16" ht="35.1" customHeight="1" thickTop="1" thickBot="1" x14ac:dyDescent="0.3">
      <c r="A8" s="3" t="s">
        <v>13</v>
      </c>
      <c r="B8" s="3"/>
      <c r="C8" s="3"/>
      <c r="D8" s="3"/>
      <c r="E8" s="3"/>
      <c r="F8" s="3"/>
      <c r="G8" s="3"/>
      <c r="H8" s="3"/>
      <c r="I8" s="4" t="s">
        <v>39</v>
      </c>
      <c r="J8" s="5">
        <f>+J9+J14+J17+J19</f>
        <v>14215899000</v>
      </c>
      <c r="K8" s="5">
        <f t="shared" ref="K8:M8" si="0">+K9+K14+K17+K19</f>
        <v>370483239</v>
      </c>
      <c r="L8" s="5">
        <f t="shared" si="0"/>
        <v>370483239</v>
      </c>
      <c r="M8" s="5">
        <f t="shared" si="0"/>
        <v>14215899000</v>
      </c>
      <c r="N8" s="8"/>
      <c r="O8" s="6"/>
      <c r="P8" s="6"/>
    </row>
    <row r="9" spans="1:16" ht="35.1" customHeight="1" thickTop="1" thickBot="1" x14ac:dyDescent="0.3">
      <c r="A9" s="18" t="s">
        <v>13</v>
      </c>
      <c r="B9" s="18"/>
      <c r="C9" s="18"/>
      <c r="D9" s="18"/>
      <c r="E9" s="18"/>
      <c r="F9" s="18"/>
      <c r="G9" s="18"/>
      <c r="H9" s="18"/>
      <c r="I9" s="19" t="s">
        <v>38</v>
      </c>
      <c r="J9" s="20">
        <f>SUM(J10:J13)</f>
        <v>12231927000</v>
      </c>
      <c r="K9" s="20">
        <f t="shared" ref="K9:M9" si="1">SUM(K10:K13)</f>
        <v>370483239</v>
      </c>
      <c r="L9" s="20">
        <f t="shared" si="1"/>
        <v>370483239</v>
      </c>
      <c r="M9" s="20">
        <f t="shared" si="1"/>
        <v>12231927000</v>
      </c>
      <c r="N9" s="8"/>
      <c r="O9" s="6"/>
      <c r="P9" s="6"/>
    </row>
    <row r="10" spans="1:16" ht="35.1" customHeight="1" thickTop="1" thickBot="1" x14ac:dyDescent="0.3">
      <c r="A10" s="3" t="s">
        <v>13</v>
      </c>
      <c r="B10" s="3" t="s">
        <v>14</v>
      </c>
      <c r="C10" s="3" t="s">
        <v>14</v>
      </c>
      <c r="D10" s="3" t="s">
        <v>14</v>
      </c>
      <c r="E10" s="3"/>
      <c r="F10" s="3" t="s">
        <v>15</v>
      </c>
      <c r="G10" s="3" t="s">
        <v>33</v>
      </c>
      <c r="H10" s="3" t="s">
        <v>24</v>
      </c>
      <c r="I10" s="4" t="s">
        <v>16</v>
      </c>
      <c r="J10" s="5">
        <v>7885529000</v>
      </c>
      <c r="K10" s="5">
        <v>80981060</v>
      </c>
      <c r="L10" s="5">
        <v>0</v>
      </c>
      <c r="M10" s="5">
        <v>7966510060</v>
      </c>
      <c r="N10" s="8"/>
      <c r="O10" s="6"/>
      <c r="P10" s="6"/>
    </row>
    <row r="11" spans="1:16" ht="35.1" customHeight="1" thickTop="1" thickBot="1" x14ac:dyDescent="0.3">
      <c r="A11" s="3" t="s">
        <v>13</v>
      </c>
      <c r="B11" s="3" t="s">
        <v>14</v>
      </c>
      <c r="C11" s="3" t="s">
        <v>14</v>
      </c>
      <c r="D11" s="3" t="s">
        <v>17</v>
      </c>
      <c r="E11" s="3"/>
      <c r="F11" s="3" t="s">
        <v>15</v>
      </c>
      <c r="G11" s="3" t="s">
        <v>33</v>
      </c>
      <c r="H11" s="3" t="s">
        <v>24</v>
      </c>
      <c r="I11" s="4" t="s">
        <v>18</v>
      </c>
      <c r="J11" s="5">
        <v>2890783000</v>
      </c>
      <c r="K11" s="5">
        <v>234489333</v>
      </c>
      <c r="L11" s="5">
        <v>0</v>
      </c>
      <c r="M11" s="5">
        <v>3125272333</v>
      </c>
      <c r="N11" s="8"/>
      <c r="O11" s="6"/>
      <c r="P11" s="6"/>
    </row>
    <row r="12" spans="1:16" ht="45" customHeight="1" thickTop="1" thickBot="1" x14ac:dyDescent="0.3">
      <c r="A12" s="3" t="s">
        <v>13</v>
      </c>
      <c r="B12" s="3" t="s">
        <v>14</v>
      </c>
      <c r="C12" s="3" t="s">
        <v>14</v>
      </c>
      <c r="D12" s="3" t="s">
        <v>19</v>
      </c>
      <c r="E12" s="3"/>
      <c r="F12" s="3" t="s">
        <v>15</v>
      </c>
      <c r="G12" s="3" t="s">
        <v>33</v>
      </c>
      <c r="H12" s="3" t="s">
        <v>24</v>
      </c>
      <c r="I12" s="4" t="s">
        <v>20</v>
      </c>
      <c r="J12" s="5">
        <v>1064594000</v>
      </c>
      <c r="K12" s="5">
        <v>55012846</v>
      </c>
      <c r="L12" s="5">
        <v>0</v>
      </c>
      <c r="M12" s="5">
        <v>1119606846</v>
      </c>
      <c r="N12" s="8"/>
      <c r="O12" s="6"/>
      <c r="P12" s="6"/>
    </row>
    <row r="13" spans="1:16" ht="35.1" customHeight="1" thickTop="1" thickBot="1" x14ac:dyDescent="0.3">
      <c r="A13" s="3" t="s">
        <v>13</v>
      </c>
      <c r="B13" s="3" t="s">
        <v>14</v>
      </c>
      <c r="C13" s="3" t="s">
        <v>14</v>
      </c>
      <c r="D13" s="3" t="s">
        <v>23</v>
      </c>
      <c r="E13" s="3"/>
      <c r="F13" s="3" t="s">
        <v>15</v>
      </c>
      <c r="G13" s="3" t="s">
        <v>33</v>
      </c>
      <c r="H13" s="3" t="s">
        <v>24</v>
      </c>
      <c r="I13" s="4" t="s">
        <v>34</v>
      </c>
      <c r="J13" s="5">
        <v>391021000</v>
      </c>
      <c r="K13" s="5">
        <v>0</v>
      </c>
      <c r="L13" s="5">
        <v>370483239</v>
      </c>
      <c r="M13" s="5">
        <v>20537761</v>
      </c>
      <c r="N13" s="8"/>
      <c r="O13" s="6"/>
      <c r="P13" s="6"/>
    </row>
    <row r="14" spans="1:16" ht="35.1" customHeight="1" thickTop="1" thickBot="1" x14ac:dyDescent="0.3">
      <c r="A14" s="18" t="s">
        <v>13</v>
      </c>
      <c r="B14" s="18"/>
      <c r="C14" s="18"/>
      <c r="D14" s="18"/>
      <c r="E14" s="18"/>
      <c r="F14" s="18"/>
      <c r="G14" s="18"/>
      <c r="H14" s="18"/>
      <c r="I14" s="19" t="s">
        <v>40</v>
      </c>
      <c r="J14" s="20">
        <f>+J15+J16</f>
        <v>1861014000</v>
      </c>
      <c r="K14" s="20">
        <f t="shared" ref="K14:M14" si="2">+K15+K16</f>
        <v>0</v>
      </c>
      <c r="L14" s="20">
        <f t="shared" si="2"/>
        <v>0</v>
      </c>
      <c r="M14" s="20">
        <f t="shared" si="2"/>
        <v>1861014000</v>
      </c>
      <c r="N14" s="8"/>
      <c r="O14" s="6"/>
      <c r="P14" s="6"/>
    </row>
    <row r="15" spans="1:16" ht="35.1" customHeight="1" thickTop="1" thickBot="1" x14ac:dyDescent="0.3">
      <c r="A15" s="3" t="s">
        <v>13</v>
      </c>
      <c r="B15" s="3" t="s">
        <v>17</v>
      </c>
      <c r="C15" s="3" t="s">
        <v>14</v>
      </c>
      <c r="D15" s="3"/>
      <c r="E15" s="3"/>
      <c r="F15" s="3" t="s">
        <v>15</v>
      </c>
      <c r="G15" s="3" t="s">
        <v>33</v>
      </c>
      <c r="H15" s="3" t="s">
        <v>24</v>
      </c>
      <c r="I15" s="4" t="s">
        <v>21</v>
      </c>
      <c r="J15" s="5">
        <v>8000000</v>
      </c>
      <c r="K15" s="5">
        <v>0</v>
      </c>
      <c r="L15" s="5">
        <v>0</v>
      </c>
      <c r="M15" s="5">
        <v>8000000</v>
      </c>
      <c r="N15" s="8"/>
      <c r="O15" s="6"/>
      <c r="P15" s="6"/>
    </row>
    <row r="16" spans="1:16" ht="35.1" customHeight="1" thickTop="1" thickBot="1" x14ac:dyDescent="0.3">
      <c r="A16" s="3" t="s">
        <v>13</v>
      </c>
      <c r="B16" s="3" t="s">
        <v>17</v>
      </c>
      <c r="C16" s="3" t="s">
        <v>17</v>
      </c>
      <c r="D16" s="3"/>
      <c r="E16" s="3"/>
      <c r="F16" s="3" t="s">
        <v>15</v>
      </c>
      <c r="G16" s="3" t="s">
        <v>33</v>
      </c>
      <c r="H16" s="3" t="s">
        <v>24</v>
      </c>
      <c r="I16" s="4" t="s">
        <v>22</v>
      </c>
      <c r="J16" s="5">
        <v>1853014000</v>
      </c>
      <c r="K16" s="5">
        <v>0</v>
      </c>
      <c r="L16" s="5">
        <v>0</v>
      </c>
      <c r="M16" s="5">
        <v>1853014000</v>
      </c>
      <c r="N16" s="8"/>
      <c r="O16" s="6"/>
      <c r="P16" s="6"/>
    </row>
    <row r="17" spans="1:16" ht="35.1" customHeight="1" thickTop="1" thickBot="1" x14ac:dyDescent="0.3">
      <c r="A17" s="18" t="s">
        <v>13</v>
      </c>
      <c r="B17" s="18"/>
      <c r="C17" s="18"/>
      <c r="D17" s="18"/>
      <c r="E17" s="18"/>
      <c r="F17" s="18"/>
      <c r="G17" s="18"/>
      <c r="H17" s="18"/>
      <c r="I17" s="19" t="s">
        <v>41</v>
      </c>
      <c r="J17" s="20">
        <f>+J18</f>
        <v>119250000</v>
      </c>
      <c r="K17" s="20">
        <f t="shared" ref="K17:M17" si="3">+K18</f>
        <v>0</v>
      </c>
      <c r="L17" s="20">
        <f t="shared" si="3"/>
        <v>0</v>
      </c>
      <c r="M17" s="20">
        <f t="shared" si="3"/>
        <v>119250000</v>
      </c>
      <c r="N17" s="8"/>
      <c r="O17" s="6"/>
      <c r="P17" s="6"/>
    </row>
    <row r="18" spans="1:16" ht="35.1" customHeight="1" thickTop="1" thickBot="1" x14ac:dyDescent="0.3">
      <c r="A18" s="3" t="s">
        <v>13</v>
      </c>
      <c r="B18" s="3" t="s">
        <v>19</v>
      </c>
      <c r="C18" s="3" t="s">
        <v>23</v>
      </c>
      <c r="D18" s="3" t="s">
        <v>17</v>
      </c>
      <c r="E18" s="3" t="s">
        <v>25</v>
      </c>
      <c r="F18" s="3" t="s">
        <v>15</v>
      </c>
      <c r="G18" s="3" t="s">
        <v>33</v>
      </c>
      <c r="H18" s="3" t="s">
        <v>24</v>
      </c>
      <c r="I18" s="4" t="s">
        <v>26</v>
      </c>
      <c r="J18" s="5">
        <v>119250000</v>
      </c>
      <c r="K18" s="5">
        <v>0</v>
      </c>
      <c r="L18" s="5">
        <v>0</v>
      </c>
      <c r="M18" s="5">
        <v>119250000</v>
      </c>
      <c r="N18" s="8"/>
      <c r="O18" s="6"/>
      <c r="P18" s="6"/>
    </row>
    <row r="19" spans="1:16" ht="35.1" customHeight="1" thickTop="1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9" t="s">
        <v>42</v>
      </c>
      <c r="J19" s="20">
        <f>+J20</f>
        <v>3708000</v>
      </c>
      <c r="K19" s="20">
        <f t="shared" ref="K19:M19" si="4">+K20</f>
        <v>0</v>
      </c>
      <c r="L19" s="20">
        <f t="shared" si="4"/>
        <v>0</v>
      </c>
      <c r="M19" s="20">
        <f t="shared" si="4"/>
        <v>3708000</v>
      </c>
      <c r="N19" s="8"/>
      <c r="O19" s="6"/>
      <c r="P19" s="6"/>
    </row>
    <row r="20" spans="1:16" ht="35.1" customHeight="1" thickTop="1" thickBot="1" x14ac:dyDescent="0.3">
      <c r="A20" s="3" t="s">
        <v>13</v>
      </c>
      <c r="B20" s="3" t="s">
        <v>27</v>
      </c>
      <c r="C20" s="3" t="s">
        <v>14</v>
      </c>
      <c r="D20" s="3"/>
      <c r="E20" s="3"/>
      <c r="F20" s="3" t="s">
        <v>15</v>
      </c>
      <c r="G20" s="3" t="s">
        <v>33</v>
      </c>
      <c r="H20" s="3" t="s">
        <v>24</v>
      </c>
      <c r="I20" s="4" t="s">
        <v>28</v>
      </c>
      <c r="J20" s="5">
        <v>3708000</v>
      </c>
      <c r="K20" s="5">
        <v>0</v>
      </c>
      <c r="L20" s="5">
        <v>0</v>
      </c>
      <c r="M20" s="5">
        <v>3708000</v>
      </c>
      <c r="N20" s="8"/>
      <c r="O20" s="6"/>
      <c r="P20" s="6"/>
    </row>
    <row r="21" spans="1:16" ht="35.1" customHeight="1" thickTop="1" thickBot="1" x14ac:dyDescent="0.3">
      <c r="A21" s="18" t="s">
        <v>29</v>
      </c>
      <c r="B21" s="18"/>
      <c r="C21" s="18"/>
      <c r="D21" s="18"/>
      <c r="E21" s="18"/>
      <c r="F21" s="18"/>
      <c r="G21" s="18"/>
      <c r="H21" s="18"/>
      <c r="I21" s="19" t="s">
        <v>36</v>
      </c>
      <c r="J21" s="20">
        <f>+J22</f>
        <v>5200000000</v>
      </c>
      <c r="K21" s="20">
        <f t="shared" ref="K21:M21" si="5">+K22</f>
        <v>0</v>
      </c>
      <c r="L21" s="20">
        <f t="shared" si="5"/>
        <v>0</v>
      </c>
      <c r="M21" s="20">
        <f t="shared" si="5"/>
        <v>5200000000</v>
      </c>
      <c r="N21" s="8"/>
      <c r="O21" s="6"/>
      <c r="P21" s="6"/>
    </row>
    <row r="22" spans="1:16" ht="66" customHeight="1" thickTop="1" x14ac:dyDescent="0.25">
      <c r="A22" s="15" t="s">
        <v>29</v>
      </c>
      <c r="B22" s="15" t="s">
        <v>30</v>
      </c>
      <c r="C22" s="15" t="s">
        <v>31</v>
      </c>
      <c r="D22" s="15" t="s">
        <v>32</v>
      </c>
      <c r="E22" s="15"/>
      <c r="F22" s="15" t="s">
        <v>15</v>
      </c>
      <c r="G22" s="15" t="s">
        <v>33</v>
      </c>
      <c r="H22" s="15" t="s">
        <v>24</v>
      </c>
      <c r="I22" s="16" t="s">
        <v>35</v>
      </c>
      <c r="J22" s="17">
        <v>5200000000</v>
      </c>
      <c r="K22" s="17">
        <v>0</v>
      </c>
      <c r="L22" s="17">
        <v>0</v>
      </c>
      <c r="M22" s="17">
        <v>5200000000</v>
      </c>
      <c r="N22" s="8"/>
      <c r="O22" s="6"/>
      <c r="P22" s="6"/>
    </row>
    <row r="23" spans="1:16" ht="35.1" customHeight="1" thickBot="1" x14ac:dyDescent="0.3">
      <c r="A23" s="21"/>
      <c r="B23" s="22"/>
      <c r="C23" s="22"/>
      <c r="D23" s="22"/>
      <c r="E23" s="22"/>
      <c r="F23" s="22"/>
      <c r="G23" s="22"/>
      <c r="H23" s="22"/>
      <c r="I23" s="23" t="s">
        <v>37</v>
      </c>
      <c r="J23" s="24">
        <f>+J8+J21</f>
        <v>19415899000</v>
      </c>
      <c r="K23" s="24">
        <f t="shared" ref="K23:M23" si="6">+K8+K21</f>
        <v>370483239</v>
      </c>
      <c r="L23" s="24">
        <f t="shared" si="6"/>
        <v>370483239</v>
      </c>
      <c r="M23" s="24">
        <f t="shared" si="6"/>
        <v>19415899000</v>
      </c>
      <c r="N23" s="8"/>
      <c r="O23" s="6"/>
      <c r="P23" s="6"/>
    </row>
    <row r="24" spans="1:16" ht="24.75" customHeight="1" thickTop="1" x14ac:dyDescent="0.25">
      <c r="A24" s="9" t="s">
        <v>46</v>
      </c>
      <c r="B24" s="9"/>
      <c r="C24" s="9"/>
      <c r="D24" s="9"/>
      <c r="E24" s="9"/>
      <c r="F24" s="9"/>
      <c r="G24" s="10"/>
      <c r="H24" s="9"/>
      <c r="I24" s="9"/>
      <c r="J24" s="9"/>
      <c r="K24" s="9"/>
      <c r="L24" s="2"/>
      <c r="M24" s="2"/>
      <c r="N24" s="12"/>
      <c r="O24" s="6"/>
      <c r="P24" s="6"/>
    </row>
    <row r="25" spans="1:16" x14ac:dyDescent="0.25">
      <c r="A25" s="9" t="s">
        <v>47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12"/>
      <c r="O25" s="6"/>
      <c r="P25" s="6"/>
    </row>
    <row r="26" spans="1:16" x14ac:dyDescent="0.25">
      <c r="A26" s="9" t="s">
        <v>48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2"/>
      <c r="M26" s="2"/>
      <c r="N26" s="12"/>
    </row>
    <row r="27" spans="1:16" x14ac:dyDescent="0.25">
      <c r="A27" s="2" t="s">
        <v>49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2"/>
    </row>
    <row r="28" spans="1:16" x14ac:dyDescent="0.25">
      <c r="A28" s="2" t="s">
        <v>50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2"/>
    </row>
    <row r="29" spans="1:16" x14ac:dyDescent="0.25">
      <c r="A29" s="2" t="s">
        <v>51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4"/>
    </row>
    <row r="30" spans="1:16" x14ac:dyDescent="0.25">
      <c r="A30" s="2" t="s">
        <v>52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3"/>
    </row>
    <row r="31" spans="1:16" x14ac:dyDescent="0.25">
      <c r="A31" s="2" t="s">
        <v>53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6" x14ac:dyDescent="0.25">
      <c r="A32" s="2" t="s">
        <v>54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/>
    </row>
    <row r="33" spans="1:13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</sheetData>
  <mergeCells count="3">
    <mergeCell ref="A3:M3"/>
    <mergeCell ref="A4:M4"/>
    <mergeCell ref="A5:M5"/>
  </mergeCells>
  <printOptions horizontalCentered="1"/>
  <pageMargins left="0.59055118110236227" right="0" top="0" bottom="0" header="0.78740157480314965" footer="0.78740157480314965"/>
  <pageSetup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2019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2020-09-04T14:34:10Z</cp:lastPrinted>
  <dcterms:created xsi:type="dcterms:W3CDTF">2020-01-21T12:50:17Z</dcterms:created>
  <dcterms:modified xsi:type="dcterms:W3CDTF">2020-09-04T14:34:24Z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