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 GESTIÓN GRAL " sheetId="1" r:id="rId1"/>
  </sheets>
  <definedNames>
    <definedName name="_xlnm.Print_Titles" localSheetId="0">' GESTIÓN GRAL '!$5:$5</definedName>
  </definedNames>
  <calcPr calcId="152511"/>
</workbook>
</file>

<file path=xl/calcChain.xml><?xml version="1.0" encoding="utf-8"?>
<calcChain xmlns="http://schemas.openxmlformats.org/spreadsheetml/2006/main">
  <c r="L14" i="1" l="1"/>
  <c r="K14" i="1"/>
  <c r="J14" i="1"/>
  <c r="J7" i="1"/>
  <c r="M7" i="1" l="1"/>
  <c r="L7" i="1"/>
  <c r="K7" i="1"/>
  <c r="M14" i="1"/>
  <c r="M36" i="1"/>
  <c r="L36" i="1"/>
  <c r="K36" i="1"/>
  <c r="J36" i="1"/>
  <c r="M31" i="1"/>
  <c r="L31" i="1"/>
  <c r="K31" i="1"/>
  <c r="J31" i="1"/>
  <c r="J18" i="1"/>
  <c r="M18" i="1"/>
  <c r="L18" i="1"/>
  <c r="K18" i="1"/>
  <c r="K17" i="1" l="1"/>
  <c r="K6" i="1" s="1"/>
  <c r="K64" i="1" s="1"/>
  <c r="L17" i="1"/>
  <c r="L6" i="1" s="1"/>
  <c r="L64" i="1" s="1"/>
  <c r="J17" i="1"/>
  <c r="J6" i="1" s="1"/>
  <c r="J64" i="1" s="1"/>
  <c r="M17" i="1"/>
  <c r="M6" i="1" l="1"/>
  <c r="M64" i="1" s="1"/>
</calcChain>
</file>

<file path=xl/sharedStrings.xml><?xml version="1.0" encoding="utf-8"?>
<sst xmlns="http://schemas.openxmlformats.org/spreadsheetml/2006/main" count="485" uniqueCount="121">
  <si>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</si>
  <si>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</si>
  <si>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</si>
  <si>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</si>
  <si>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</si>
  <si>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</si>
  <si>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</si>
  <si>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</si>
  <si>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</si>
  <si>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</si>
  <si>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</si>
  <si>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</si>
  <si>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</si>
  <si>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</si>
  <si>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</si>
  <si>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</si>
  <si>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</si>
  <si>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</si>
  <si>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</si>
  <si>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</si>
  <si>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</si>
  <si>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</si>
  <si>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</si>
  <si>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</si>
  <si>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</si>
  <si>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</si>
  <si>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</si>
  <si>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</si>
  <si>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</si>
  <si>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</si>
  <si>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</si>
  <si>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</si>
  <si>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</si>
  <si>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</si>
  <si>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</si>
  <si>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</si>
  <si>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61</t>
  </si>
  <si>
    <t>COMITE GLOBAL DE PREFERENCIAS COMERCIALES ENTRE PAISES EN DESARROLLO (LEY 8 DE 1992)</t>
  </si>
  <si>
    <t>80</t>
  </si>
  <si>
    <t>ORGANIZACION MUNDIAL DEL COMERCIO. OMC. (LEY 170/94)</t>
  </si>
  <si>
    <t>95</t>
  </si>
  <si>
    <t>ORGANIZACION MUNDIAL DE TURISMO O.M.T. (LEY 63 DE 1989)</t>
  </si>
  <si>
    <t>98</t>
  </si>
  <si>
    <t>SECRETARIA GENERAL DE LA COMUNIDAD ANDINA. (LEY 8 DE 1973)</t>
  </si>
  <si>
    <t>110</t>
  </si>
  <si>
    <t>TRIBUNAL DE JUSTICIA DE LA COMUNIDAD ANDINA. (LEY 17 DE 1980)</t>
  </si>
  <si>
    <t>BONOS PENSIONALES</t>
  </si>
  <si>
    <t>8</t>
  </si>
  <si>
    <t>CUOTAS PARTES PENSIONALES</t>
  </si>
  <si>
    <t>21</t>
  </si>
  <si>
    <t>MESADAS PENSIONALES - ZONAS FRANCAS</t>
  </si>
  <si>
    <t>23</t>
  </si>
  <si>
    <t>MESADAS PENSIONALES ALCALIS DE COLOMBIA LTDA. EN LIQUIDACION</t>
  </si>
  <si>
    <t>25</t>
  </si>
  <si>
    <t>MESADAS PENSIONALES CONCESION DE SALINAS</t>
  </si>
  <si>
    <t>6</t>
  </si>
  <si>
    <t>SENTENCIAS Y CONCILIACIONES</t>
  </si>
  <si>
    <t>TRANSFERENCIA DE RECURSOS AL PATRIMONIO AUTONOMO FIDEICOMISO DE PROMOCION DE EXPORTACIONES - PROEXPORT. ARTICULO 33 LEY 1328 DE 2009</t>
  </si>
  <si>
    <t>28</t>
  </si>
  <si>
    <t>TRANSFERENCIA DE RECURSOS A BANCOLDEX CON DESTINO A LA MODERNIZACION EMPRESARIAL. ARTICULO 2 DE LA LEY 1450 DE 2011 Y 113 DE LA LEY 795 DE 2003</t>
  </si>
  <si>
    <t>29</t>
  </si>
  <si>
    <t>TRANSFERENCIA DE RECURSOS A BANCOLDEX CON DESTINO AL PROGRAMA UNIDAD DE DESARROLLO E INNOVACION. ARTICULO 46 DE LA LEY 1450 DE 2011 Y 113 DE LA LEY 795 DE 2003</t>
  </si>
  <si>
    <t>32</t>
  </si>
  <si>
    <t>TRANSFERENCIA DE RECURSOS AL FONDO FILMICO COLOMBIA (FFC) - LEY 1556 DE 2012</t>
  </si>
  <si>
    <t>C</t>
  </si>
  <si>
    <t>3501</t>
  </si>
  <si>
    <t>0200</t>
  </si>
  <si>
    <t>APOYO AL GOBIERNO EN UNA CORRECTA INSERCIÓN DE COLOMBIA EN LOS MERCADOS INTERNACIONALES, APERTURA DE NUEVOS MERCADOS Y LA PROFUNDIZACIÓN DE LOS EXISTENTES -   NACIONAL</t>
  </si>
  <si>
    <t>3502</t>
  </si>
  <si>
    <t>APOYO A PROYECTOS DEL FONDO DE MODERNIZACIÓN E INNOVACIÓN PARA LAS MICRO, PEQUEÑAS Y MEDIANAS EMPRESAS EN COLOMBIA</t>
  </si>
  <si>
    <t>APOYO A LA PROMOCION Y COMPETITIVIDAD TURISTICA LEY 1101 DE 2006 ANIVEL NACIONAL</t>
  </si>
  <si>
    <t>ADMINISTRACIÓN DEL SUBSISTEMA NACIONAL DE LA CALIDAD.</t>
  </si>
  <si>
    <t>7</t>
  </si>
  <si>
    <t>IMPLEMENTACIÓN DE LA POLÍTICA DE PRODUCTIVIDAD Y COMPETITIVIDAD A TRAVÉS DE LAS COMISIONES REGIONALES DE COMPETITIVIDAD A NIVEL NACIONAL</t>
  </si>
  <si>
    <t>FORTALECIMIENTO A LA POLITICA DE GENERACIÓN DE INGRESOS PARA GRUPOS DE ESPECIAL PROTECCION CONSTITUCIONAL A NIVEL NACIONAL</t>
  </si>
  <si>
    <t>12</t>
  </si>
  <si>
    <t>IMPLEMENTACIÓN ACCIÓNES QUE CONTRIBUYAN AL MEJORAMIENTO DE LA PRODUCTIVIDAD Y COMPETITIVIDAD NACIONAL</t>
  </si>
  <si>
    <t>14</t>
  </si>
  <si>
    <t>15</t>
  </si>
  <si>
    <t>APOYO AL SECTOR LACTEO PARA LA COMPETITIVIDAD FRENTE A LOS RETOS DE TRATADOS DE LIBRE COMERCIO EN COLOMBIA</t>
  </si>
  <si>
    <t>Propios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</si>
  <si>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</si>
  <si>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</si>
  <si>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</si>
  <si>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</si>
  <si>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</si>
  <si>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</si>
  <si>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</si>
  <si>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</si>
  <si>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3503</t>
  </si>
  <si>
    <t>IMPLANTACION Y DIFUSION DE UN NUEVO SISTEMA  DE CONTABILIDAD CON REFERENTE INTERNACIONAL A NIVEL NACIONAL</t>
  </si>
  <si>
    <t>APLICACIÓN  Y CONVERGENCIA HACIA ESTANDARES INTERNACIONALES DE INFORMACION FINANCIERA Y DE ASEGURAMIENTO DE LA INFORMACION A NIVEL NACIONAL</t>
  </si>
  <si>
    <t>SISTEMATIZACIÓN REGISTRO DE PRODUCTORES, IMPORTADORES Y COMERCIALIZADORES DE SUSTANCIAS QUÍMICAS NACIONAL</t>
  </si>
  <si>
    <t>3599</t>
  </si>
  <si>
    <t>FORTALECIMIENTO INSTITUCIONAL A TRAVÉS DE LA ARTICULACIÓN DE LOS PROCESOS CON LA INFRAESTRUCTURA TECNOLÓGICA Y DE INFORMACIÓN PARA EL MINISTERIO DE COMERCIO, INDUSTRIA Y TURISMO.</t>
  </si>
  <si>
    <t>DESARROLLO DE ACCIONES PARA FORTALECER LA GESTION MISIONAL DEL MINISTERIO DE COMERCIO, INDUSTRIA Y TURISMO A NIVEL NACIONAL</t>
  </si>
  <si>
    <t>ASISTENCIA PARA PROCESOS DE ANÁLISIS SECTORIAL  DE TURISMO POR PARTE DE MINCIT A NIVEL   NACIONAL</t>
  </si>
  <si>
    <t>GASTOS DE PERSONAL</t>
  </si>
  <si>
    <t>GASTOS DE FUNCIONAMIENTO</t>
  </si>
  <si>
    <t>GASTOS GENERALES</t>
  </si>
  <si>
    <t>TRANSFERENCIAS CORRIENTES</t>
  </si>
  <si>
    <t xml:space="preserve">TRANSFERENCIAS DE CAPITAL </t>
  </si>
  <si>
    <t xml:space="preserve">GASTOS DE INVERSIÓN </t>
  </si>
  <si>
    <t xml:space="preserve">TRANSFERENCIAS </t>
  </si>
  <si>
    <t xml:space="preserve">TOTAL PRESUPUESTO </t>
  </si>
  <si>
    <t>MINISTERIO DE COMERCIO INDUSTRIA Y TURISMO</t>
  </si>
  <si>
    <t>UNIDAD EJECUTORA 3501-01 GESTIÓN GENERAL</t>
  </si>
  <si>
    <t>FECHA DE GENERACIÓN : ENERO 22 DE 2019</t>
  </si>
  <si>
    <t xml:space="preserve">Fuente : Sistema Integrado de Información Financiera SIIF Nación </t>
  </si>
  <si>
    <t>Nota 1:  Ley No. 1873 del 20 de Diciembre de 2017 " Por la cual se decreta el presupuesto de rentas y recursos de capital y ley de apropiaciones para la vigencia fiscal del 1° de Enero al 31 de Diciembre de 2018"</t>
  </si>
  <si>
    <t>Nota 2: Decreto No. 2236 del 27 de Diciembre de 2017 " Por el cual se liquida el Presupuesto General de la Nación para la vigencia fiscal de 2018, se detallan las apropiaciones y se clasifican y definen los gastos"</t>
  </si>
  <si>
    <t>Nota 3: Decreto No. 662 del 17 de abril de 2018 " Por el cual se aplazan unas apropiaciones en el Presupuesto General de la Nación de la vigencia fiscal de 2018"</t>
  </si>
  <si>
    <t>Nota 4: Resolución No.288 del 15 de Agosto de 2018 " Por la cual se sefectúa una distribución del Presupuesto de Inversión contenida en el anexo del Decreto de Liquidación del Presupuesto General de La Nación para la vigencia fiscal 2018"</t>
  </si>
  <si>
    <t>Nota 5: Resolución 2644 del 30 de agosto de 2018 " Por la cual se efectúa una distribución en el Presupuesto de Gastos de Funcionamiento del Ministerio de Hacienda y Crédito Público para la vigencia fiscal de 2018"</t>
  </si>
  <si>
    <t>Nota 6: Resolución 1802  del 14 de Septiembre de 2018 " Por la cual se efectúa una traslado en el Presupuesto de Funcionamiento de la Sección 3501 Ministerio de Comercio Industria y Turismo, Unidad Ejecutora 3501-01 Gestión General en la Vigencia Fiscal de 2018"</t>
  </si>
  <si>
    <t>Nota 7: Decreto 1771 del 17 de Septiembre de 2018 "Por el cual se modifica el detalle del aplazamiento contenido en el Decreto 662 del 17 de abril de 2018"</t>
  </si>
  <si>
    <t>Nota 8: Resolución 3573 del 22 de Octubre de 2018 " Por la cual se efectúa una distribución en el Presupuesto de Gastos de Funcionamiento del Ministerio de Hacienda y Crédito Público para la vigencia fiscal de 2018"</t>
  </si>
  <si>
    <t>Nota 9: Resolución 2350 del 22 de Noviembre de 2018 " Por la cual se efectúa un traslado en el Presupuesto de  Funcionamiento de la Sección 3501 Ministerio de Comercio, Industria y Turismo, Unidad Ejecutora 3501-01 Gestión General en la vigencia fiscal de 2018"</t>
  </si>
  <si>
    <t xml:space="preserve">Nota 11: Decreto No.2470 del 28 de Diciembre de 2018 " Por el cual se reducen unas apropiaciones en el Presupuesto General de la Nación de la vigencia fiscal de 2018 y se dictan otras disposiciones" </t>
  </si>
  <si>
    <t>Nota 10: Resolución 2497 del 14 de diciembre de 2018 " Por la cual se efectúa un traslado  en el Presupuesto de  Funcionamiento de la Sección 3501 Ministerio de Comercio Industria y Turismo, Unidad Ejecutora 3501-01 Gestión General en la vigencia fiscal de 2018"</t>
  </si>
  <si>
    <t>PRESUPUESTO APROBADO  CON CORTE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</si>
</sst>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/>
    <xf numFmtId="0" fontId="3" fillId="0" borderId="0" xfId="0" applyFont="1" applyAlignment="1">
      <alignment horizontal="left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vertical="center" wrapText="1" readingOrder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showGridLines="0" tabSelected="1" workbookViewId="0">
      <selection activeCell="H10" sqref="H10"/>
    </sheetView>
  </sheetViews>
  <sheetFormatPr baseColWidth="10" defaultRowHeight="15"/>
  <cols>
    <col min="1" max="5" width="5.42578125" customWidth="1"/>
    <col min="6" max="6" width="6.5703125" customWidth="1"/>
    <col min="7" max="7" width="4.28515625" customWidth="1"/>
    <col min="8" max="8" width="5.42578125" customWidth="1"/>
    <col min="9" max="9" width="37.42578125" customWidth="1"/>
    <col min="10" max="11" width="18.85546875" customWidth="1"/>
    <col min="12" max="12" width="17.7109375" customWidth="1"/>
    <col min="13" max="13" width="16.85546875" customWidth="1"/>
  </cols>
  <sheetData>
    <row r="1" spans="1:14" ht="15.75">
      <c r="A1" s="20" t="s">
        <v>105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5.75">
      <c r="A2" s="20" t="s">
        <v>120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15.75">
      <c r="A3" s="20" t="s">
        <v>106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22" t="s">
        <v>107</v>
      </c>
      <c r="L4" s="23"/>
      <c r="M4" s="23"/>
    </row>
    <row r="5" spans="1:14" ht="49.5" customHeight="1" thickTop="1" thickBot="1">
      <c r="A5" s="19" t="s">
        <v>1</v>
      </c>
      <c r="B5" s="19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12</v>
      </c>
      <c r="M5" s="19" t="s">
        <v>13</v>
      </c>
    </row>
    <row r="6" spans="1:14" ht="35.1" customHeight="1" thickTop="1" thickBot="1">
      <c r="A6" s="6" t="s">
        <v>14</v>
      </c>
      <c r="B6" s="6"/>
      <c r="C6" s="6"/>
      <c r="D6" s="6"/>
      <c r="E6" s="6"/>
      <c r="F6" s="6"/>
      <c r="G6" s="6"/>
      <c r="H6" s="6"/>
      <c r="I6" s="7" t="s">
        <v>98</v>
      </c>
      <c r="J6" s="8">
        <f>+J7+J14+J17</f>
        <v>349154111598</v>
      </c>
      <c r="K6" s="8">
        <f t="shared" ref="K6:M6" si="0">+K7+K14+K17</f>
        <v>12319157645</v>
      </c>
      <c r="L6" s="8">
        <f t="shared" si="0"/>
        <v>8601157645</v>
      </c>
      <c r="M6" s="8">
        <f t="shared" si="0"/>
        <v>352872111598</v>
      </c>
      <c r="N6" s="2"/>
    </row>
    <row r="7" spans="1:14" ht="35.1" customHeight="1" thickTop="1" thickBot="1">
      <c r="A7" s="9" t="s">
        <v>14</v>
      </c>
      <c r="B7" s="9">
        <v>1</v>
      </c>
      <c r="C7" s="9"/>
      <c r="D7" s="9"/>
      <c r="E7" s="9"/>
      <c r="F7" s="9"/>
      <c r="G7" s="9"/>
      <c r="H7" s="9"/>
      <c r="I7" s="10" t="s">
        <v>97</v>
      </c>
      <c r="J7" s="11">
        <f>SUM(J8:J13)</f>
        <v>43192000000</v>
      </c>
      <c r="K7" s="11">
        <f t="shared" ref="K7:M7" si="1">SUM(K8:K13)</f>
        <v>1783686000</v>
      </c>
      <c r="L7" s="11">
        <f t="shared" si="1"/>
        <v>365686000</v>
      </c>
      <c r="M7" s="11">
        <f t="shared" si="1"/>
        <v>44610000000</v>
      </c>
      <c r="N7" s="2"/>
    </row>
    <row r="8" spans="1:14" ht="35.1" customHeight="1" thickTop="1" thickBot="1">
      <c r="A8" s="3" t="s">
        <v>14</v>
      </c>
      <c r="B8" s="3" t="s">
        <v>15</v>
      </c>
      <c r="C8" s="3" t="s">
        <v>16</v>
      </c>
      <c r="D8" s="3" t="s">
        <v>15</v>
      </c>
      <c r="E8" s="3" t="s">
        <v>15</v>
      </c>
      <c r="F8" s="3" t="s">
        <v>17</v>
      </c>
      <c r="G8" s="3" t="s">
        <v>18</v>
      </c>
      <c r="H8" s="3" t="s">
        <v>19</v>
      </c>
      <c r="I8" s="4" t="s">
        <v>20</v>
      </c>
      <c r="J8" s="5">
        <v>13249000000</v>
      </c>
      <c r="K8" s="5">
        <v>851000000</v>
      </c>
      <c r="L8" s="5">
        <v>10000000</v>
      </c>
      <c r="M8" s="5">
        <v>14090000000</v>
      </c>
      <c r="N8" s="2"/>
    </row>
    <row r="9" spans="1:14" ht="35.1" customHeight="1" thickTop="1" thickBot="1">
      <c r="A9" s="3" t="s">
        <v>14</v>
      </c>
      <c r="B9" s="3" t="s">
        <v>15</v>
      </c>
      <c r="C9" s="3" t="s">
        <v>16</v>
      </c>
      <c r="D9" s="3" t="s">
        <v>15</v>
      </c>
      <c r="E9" s="3" t="s">
        <v>21</v>
      </c>
      <c r="F9" s="3" t="s">
        <v>17</v>
      </c>
      <c r="G9" s="3" t="s">
        <v>18</v>
      </c>
      <c r="H9" s="3" t="s">
        <v>19</v>
      </c>
      <c r="I9" s="4" t="s">
        <v>22</v>
      </c>
      <c r="J9" s="5">
        <v>2603000000</v>
      </c>
      <c r="K9" s="5">
        <v>55000000</v>
      </c>
      <c r="L9" s="5">
        <v>20000000</v>
      </c>
      <c r="M9" s="5">
        <v>2638000000</v>
      </c>
      <c r="N9" s="2"/>
    </row>
    <row r="10" spans="1:14" ht="35.1" customHeight="1" thickTop="1" thickBot="1">
      <c r="A10" s="3" t="s">
        <v>14</v>
      </c>
      <c r="B10" s="3" t="s">
        <v>15</v>
      </c>
      <c r="C10" s="3" t="s">
        <v>16</v>
      </c>
      <c r="D10" s="3" t="s">
        <v>15</v>
      </c>
      <c r="E10" s="3" t="s">
        <v>23</v>
      </c>
      <c r="F10" s="3" t="s">
        <v>17</v>
      </c>
      <c r="G10" s="3" t="s">
        <v>18</v>
      </c>
      <c r="H10" s="3" t="s">
        <v>19</v>
      </c>
      <c r="I10" s="4" t="s">
        <v>24</v>
      </c>
      <c r="J10" s="5">
        <v>11259000000</v>
      </c>
      <c r="K10" s="5">
        <v>299000000</v>
      </c>
      <c r="L10" s="5">
        <v>0</v>
      </c>
      <c r="M10" s="5">
        <v>11558000000</v>
      </c>
      <c r="N10" s="2"/>
    </row>
    <row r="11" spans="1:14" ht="35.1" customHeight="1" thickTop="1" thickBot="1">
      <c r="A11" s="3" t="s">
        <v>14</v>
      </c>
      <c r="B11" s="3" t="s">
        <v>15</v>
      </c>
      <c r="C11" s="3" t="s">
        <v>16</v>
      </c>
      <c r="D11" s="3" t="s">
        <v>15</v>
      </c>
      <c r="E11" s="3" t="s">
        <v>25</v>
      </c>
      <c r="F11" s="3" t="s">
        <v>17</v>
      </c>
      <c r="G11" s="3" t="s">
        <v>18</v>
      </c>
      <c r="H11" s="3" t="s">
        <v>19</v>
      </c>
      <c r="I11" s="4" t="s">
        <v>26</v>
      </c>
      <c r="J11" s="5">
        <v>568000000</v>
      </c>
      <c r="K11" s="5">
        <v>65686000</v>
      </c>
      <c r="L11" s="5">
        <v>0</v>
      </c>
      <c r="M11" s="5">
        <v>633686000</v>
      </c>
      <c r="N11" s="2"/>
    </row>
    <row r="12" spans="1:14" ht="35.1" customHeight="1" thickTop="1" thickBot="1">
      <c r="A12" s="3" t="s">
        <v>14</v>
      </c>
      <c r="B12" s="3" t="s">
        <v>15</v>
      </c>
      <c r="C12" s="3" t="s">
        <v>16</v>
      </c>
      <c r="D12" s="3" t="s">
        <v>27</v>
      </c>
      <c r="E12" s="3"/>
      <c r="F12" s="3" t="s">
        <v>17</v>
      </c>
      <c r="G12" s="3" t="s">
        <v>18</v>
      </c>
      <c r="H12" s="3" t="s">
        <v>19</v>
      </c>
      <c r="I12" s="4" t="s">
        <v>28</v>
      </c>
      <c r="J12" s="5">
        <v>8493000000</v>
      </c>
      <c r="K12" s="5">
        <v>0</v>
      </c>
      <c r="L12" s="5">
        <v>335686000</v>
      </c>
      <c r="M12" s="5">
        <v>8157314000</v>
      </c>
      <c r="N12" s="2"/>
    </row>
    <row r="13" spans="1:14" ht="35.1" customHeight="1" thickTop="1" thickBot="1">
      <c r="A13" s="3" t="s">
        <v>14</v>
      </c>
      <c r="B13" s="3" t="s">
        <v>15</v>
      </c>
      <c r="C13" s="3" t="s">
        <v>16</v>
      </c>
      <c r="D13" s="3" t="s">
        <v>23</v>
      </c>
      <c r="E13" s="3"/>
      <c r="F13" s="3" t="s">
        <v>17</v>
      </c>
      <c r="G13" s="3" t="s">
        <v>18</v>
      </c>
      <c r="H13" s="3" t="s">
        <v>19</v>
      </c>
      <c r="I13" s="4" t="s">
        <v>29</v>
      </c>
      <c r="J13" s="5">
        <v>7020000000</v>
      </c>
      <c r="K13" s="5">
        <v>513000000</v>
      </c>
      <c r="L13" s="5">
        <v>0</v>
      </c>
      <c r="M13" s="5">
        <v>7533000000</v>
      </c>
      <c r="N13" s="2"/>
    </row>
    <row r="14" spans="1:14" ht="35.1" customHeight="1" thickTop="1" thickBot="1">
      <c r="A14" s="9" t="s">
        <v>14</v>
      </c>
      <c r="B14" s="9">
        <v>2</v>
      </c>
      <c r="C14" s="9"/>
      <c r="D14" s="9"/>
      <c r="E14" s="9"/>
      <c r="F14" s="9"/>
      <c r="G14" s="9"/>
      <c r="H14" s="9"/>
      <c r="I14" s="10" t="s">
        <v>99</v>
      </c>
      <c r="J14" s="11">
        <f>+J15+J16</f>
        <v>28739350000</v>
      </c>
      <c r="K14" s="11">
        <f>+K15+K16</f>
        <v>1509871428</v>
      </c>
      <c r="L14" s="11">
        <f>+L15+L16</f>
        <v>2650000</v>
      </c>
      <c r="M14" s="11">
        <f t="shared" ref="M14" si="2">+M15+M16</f>
        <v>30246571428</v>
      </c>
      <c r="N14" s="2"/>
    </row>
    <row r="15" spans="1:14" ht="35.1" customHeight="1" thickTop="1" thickBot="1">
      <c r="A15" s="3" t="s">
        <v>14</v>
      </c>
      <c r="B15" s="3" t="s">
        <v>27</v>
      </c>
      <c r="C15" s="3" t="s">
        <v>16</v>
      </c>
      <c r="D15" s="3" t="s">
        <v>30</v>
      </c>
      <c r="E15" s="3"/>
      <c r="F15" s="3" t="s">
        <v>17</v>
      </c>
      <c r="G15" s="3" t="s">
        <v>18</v>
      </c>
      <c r="H15" s="3" t="s">
        <v>19</v>
      </c>
      <c r="I15" s="4" t="s">
        <v>31</v>
      </c>
      <c r="J15" s="5">
        <v>17004000000</v>
      </c>
      <c r="K15" s="5">
        <v>452650000</v>
      </c>
      <c r="L15" s="5">
        <v>0</v>
      </c>
      <c r="M15" s="5">
        <v>17456650000</v>
      </c>
      <c r="N15" s="2"/>
    </row>
    <row r="16" spans="1:14" ht="35.1" customHeight="1" thickTop="1" thickBot="1">
      <c r="A16" s="3" t="s">
        <v>14</v>
      </c>
      <c r="B16" s="3" t="s">
        <v>27</v>
      </c>
      <c r="C16" s="3" t="s">
        <v>16</v>
      </c>
      <c r="D16" s="3" t="s">
        <v>21</v>
      </c>
      <c r="E16" s="3"/>
      <c r="F16" s="3" t="s">
        <v>17</v>
      </c>
      <c r="G16" s="3" t="s">
        <v>18</v>
      </c>
      <c r="H16" s="3" t="s">
        <v>19</v>
      </c>
      <c r="I16" s="4" t="s">
        <v>32</v>
      </c>
      <c r="J16" s="5">
        <v>11735350000</v>
      </c>
      <c r="K16" s="5">
        <v>1057221428</v>
      </c>
      <c r="L16" s="5">
        <v>2650000</v>
      </c>
      <c r="M16" s="5">
        <v>12789921428</v>
      </c>
      <c r="N16" s="2"/>
    </row>
    <row r="17" spans="1:14" ht="35.1" customHeight="1" thickTop="1" thickBot="1">
      <c r="A17" s="9" t="s">
        <v>14</v>
      </c>
      <c r="B17" s="9"/>
      <c r="C17" s="9"/>
      <c r="D17" s="9"/>
      <c r="E17" s="9"/>
      <c r="F17" s="9"/>
      <c r="G17" s="9"/>
      <c r="H17" s="9"/>
      <c r="I17" s="10" t="s">
        <v>103</v>
      </c>
      <c r="J17" s="11">
        <f>+J18+J31</f>
        <v>277222761598</v>
      </c>
      <c r="K17" s="11">
        <f t="shared" ref="K17:M17" si="3">+K18+K31</f>
        <v>9025600217</v>
      </c>
      <c r="L17" s="11">
        <f t="shared" si="3"/>
        <v>8232821645</v>
      </c>
      <c r="M17" s="11">
        <f t="shared" si="3"/>
        <v>278015540170</v>
      </c>
      <c r="N17" s="2"/>
    </row>
    <row r="18" spans="1:14" ht="35.1" customHeight="1" thickTop="1" thickBot="1">
      <c r="A18" s="16" t="s">
        <v>14</v>
      </c>
      <c r="B18" s="16">
        <v>3</v>
      </c>
      <c r="C18" s="16"/>
      <c r="D18" s="16"/>
      <c r="E18" s="16"/>
      <c r="F18" s="16"/>
      <c r="G18" s="16"/>
      <c r="H18" s="16"/>
      <c r="I18" s="17" t="s">
        <v>100</v>
      </c>
      <c r="J18" s="18">
        <f>SUM(J19:J30)</f>
        <v>85305053502</v>
      </c>
      <c r="K18" s="18">
        <f t="shared" ref="K18:M18" si="4">SUM(K19:K30)</f>
        <v>6725600217</v>
      </c>
      <c r="L18" s="18">
        <f t="shared" si="4"/>
        <v>8232821645</v>
      </c>
      <c r="M18" s="18">
        <f t="shared" si="4"/>
        <v>83797832074</v>
      </c>
      <c r="N18" s="2"/>
    </row>
    <row r="19" spans="1:14" ht="35.1" customHeight="1" thickTop="1" thickBot="1">
      <c r="A19" s="3" t="s">
        <v>14</v>
      </c>
      <c r="B19" s="3" t="s">
        <v>30</v>
      </c>
      <c r="C19" s="3" t="s">
        <v>27</v>
      </c>
      <c r="D19" s="3" t="s">
        <v>15</v>
      </c>
      <c r="E19" s="3" t="s">
        <v>15</v>
      </c>
      <c r="F19" s="3" t="s">
        <v>17</v>
      </c>
      <c r="G19" s="3" t="s">
        <v>33</v>
      </c>
      <c r="H19" s="3" t="s">
        <v>34</v>
      </c>
      <c r="I19" s="4" t="s">
        <v>35</v>
      </c>
      <c r="J19" s="5">
        <v>855000000</v>
      </c>
      <c r="K19" s="5">
        <v>0</v>
      </c>
      <c r="L19" s="5">
        <v>0</v>
      </c>
      <c r="M19" s="5">
        <v>855000000</v>
      </c>
      <c r="N19" s="2"/>
    </row>
    <row r="20" spans="1:14" ht="48.75" customHeight="1" thickTop="1" thickBot="1">
      <c r="A20" s="3" t="s">
        <v>14</v>
      </c>
      <c r="B20" s="3" t="s">
        <v>30</v>
      </c>
      <c r="C20" s="3" t="s">
        <v>21</v>
      </c>
      <c r="D20" s="3" t="s">
        <v>15</v>
      </c>
      <c r="E20" s="3" t="s">
        <v>36</v>
      </c>
      <c r="F20" s="3" t="s">
        <v>17</v>
      </c>
      <c r="G20" s="3" t="s">
        <v>18</v>
      </c>
      <c r="H20" s="3" t="s">
        <v>19</v>
      </c>
      <c r="I20" s="4" t="s">
        <v>37</v>
      </c>
      <c r="J20" s="5">
        <v>30435723</v>
      </c>
      <c r="K20" s="5">
        <v>0</v>
      </c>
      <c r="L20" s="5">
        <v>0</v>
      </c>
      <c r="M20" s="5">
        <v>30435723</v>
      </c>
      <c r="N20" s="2"/>
    </row>
    <row r="21" spans="1:14" ht="35.1" customHeight="1" thickTop="1" thickBot="1">
      <c r="A21" s="3" t="s">
        <v>14</v>
      </c>
      <c r="B21" s="3" t="s">
        <v>30</v>
      </c>
      <c r="C21" s="3" t="s">
        <v>21</v>
      </c>
      <c r="D21" s="3" t="s">
        <v>15</v>
      </c>
      <c r="E21" s="3" t="s">
        <v>38</v>
      </c>
      <c r="F21" s="3" t="s">
        <v>17</v>
      </c>
      <c r="G21" s="3" t="s">
        <v>18</v>
      </c>
      <c r="H21" s="3" t="s">
        <v>19</v>
      </c>
      <c r="I21" s="4" t="s">
        <v>39</v>
      </c>
      <c r="J21" s="5">
        <v>1317735051</v>
      </c>
      <c r="K21" s="5">
        <v>364214880</v>
      </c>
      <c r="L21" s="5">
        <v>0</v>
      </c>
      <c r="M21" s="5">
        <v>1681949931</v>
      </c>
      <c r="N21" s="2"/>
    </row>
    <row r="22" spans="1:14" ht="50.25" customHeight="1" thickTop="1" thickBot="1">
      <c r="A22" s="3" t="s">
        <v>14</v>
      </c>
      <c r="B22" s="3" t="s">
        <v>30</v>
      </c>
      <c r="C22" s="3" t="s">
        <v>21</v>
      </c>
      <c r="D22" s="3" t="s">
        <v>15</v>
      </c>
      <c r="E22" s="3" t="s">
        <v>40</v>
      </c>
      <c r="F22" s="3" t="s">
        <v>17</v>
      </c>
      <c r="G22" s="3" t="s">
        <v>18</v>
      </c>
      <c r="H22" s="3" t="s">
        <v>19</v>
      </c>
      <c r="I22" s="4" t="s">
        <v>41</v>
      </c>
      <c r="J22" s="5">
        <v>153199141</v>
      </c>
      <c r="K22" s="5">
        <v>92511332</v>
      </c>
      <c r="L22" s="5">
        <v>0</v>
      </c>
      <c r="M22" s="5">
        <v>245710473</v>
      </c>
      <c r="N22" s="2"/>
    </row>
    <row r="23" spans="1:14" ht="44.25" customHeight="1" thickTop="1" thickBot="1">
      <c r="A23" s="3" t="s">
        <v>14</v>
      </c>
      <c r="B23" s="3" t="s">
        <v>30</v>
      </c>
      <c r="C23" s="3" t="s">
        <v>21</v>
      </c>
      <c r="D23" s="3" t="s">
        <v>15</v>
      </c>
      <c r="E23" s="3" t="s">
        <v>42</v>
      </c>
      <c r="F23" s="3" t="s">
        <v>17</v>
      </c>
      <c r="G23" s="3" t="s">
        <v>18</v>
      </c>
      <c r="H23" s="3" t="s">
        <v>19</v>
      </c>
      <c r="I23" s="4" t="s">
        <v>43</v>
      </c>
      <c r="J23" s="5">
        <v>4032646632</v>
      </c>
      <c r="K23" s="5">
        <v>3120019268</v>
      </c>
      <c r="L23" s="5">
        <v>0</v>
      </c>
      <c r="M23" s="5">
        <v>7152665900</v>
      </c>
      <c r="N23" s="2"/>
    </row>
    <row r="24" spans="1:14" ht="35.1" customHeight="1" thickTop="1" thickBot="1">
      <c r="A24" s="3" t="s">
        <v>14</v>
      </c>
      <c r="B24" s="3" t="s">
        <v>30</v>
      </c>
      <c r="C24" s="3" t="s">
        <v>21</v>
      </c>
      <c r="D24" s="3" t="s">
        <v>15</v>
      </c>
      <c r="E24" s="3" t="s">
        <v>44</v>
      </c>
      <c r="F24" s="3" t="s">
        <v>17</v>
      </c>
      <c r="G24" s="3" t="s">
        <v>18</v>
      </c>
      <c r="H24" s="3" t="s">
        <v>19</v>
      </c>
      <c r="I24" s="4" t="s">
        <v>45</v>
      </c>
      <c r="J24" s="5">
        <v>971814405</v>
      </c>
      <c r="K24" s="5">
        <v>1383254520</v>
      </c>
      <c r="L24" s="5">
        <v>0</v>
      </c>
      <c r="M24" s="5">
        <v>2355068925</v>
      </c>
      <c r="N24" s="2"/>
    </row>
    <row r="25" spans="1:14" ht="35.1" customHeight="1" thickTop="1" thickBot="1">
      <c r="A25" s="3" t="s">
        <v>14</v>
      </c>
      <c r="B25" s="3" t="s">
        <v>30</v>
      </c>
      <c r="C25" s="3" t="s">
        <v>23</v>
      </c>
      <c r="D25" s="3" t="s">
        <v>15</v>
      </c>
      <c r="E25" s="3" t="s">
        <v>23</v>
      </c>
      <c r="F25" s="3" t="s">
        <v>17</v>
      </c>
      <c r="G25" s="3" t="s">
        <v>18</v>
      </c>
      <c r="H25" s="3" t="s">
        <v>19</v>
      </c>
      <c r="I25" s="4" t="s">
        <v>46</v>
      </c>
      <c r="J25" s="5">
        <v>662000000</v>
      </c>
      <c r="K25" s="5">
        <v>1765600217</v>
      </c>
      <c r="L25" s="5">
        <v>0</v>
      </c>
      <c r="M25" s="5">
        <v>2427600217</v>
      </c>
      <c r="N25" s="2"/>
    </row>
    <row r="26" spans="1:14" ht="35.1" customHeight="1" thickTop="1" thickBot="1">
      <c r="A26" s="3" t="s">
        <v>14</v>
      </c>
      <c r="B26" s="3" t="s">
        <v>30</v>
      </c>
      <c r="C26" s="3" t="s">
        <v>23</v>
      </c>
      <c r="D26" s="3" t="s">
        <v>15</v>
      </c>
      <c r="E26" s="3" t="s">
        <v>47</v>
      </c>
      <c r="F26" s="3" t="s">
        <v>17</v>
      </c>
      <c r="G26" s="3" t="s">
        <v>18</v>
      </c>
      <c r="H26" s="3" t="s">
        <v>19</v>
      </c>
      <c r="I26" s="4" t="s">
        <v>48</v>
      </c>
      <c r="J26" s="5">
        <v>257000000</v>
      </c>
      <c r="K26" s="5">
        <v>0</v>
      </c>
      <c r="L26" s="5">
        <v>0</v>
      </c>
      <c r="M26" s="5">
        <v>257000000</v>
      </c>
      <c r="N26" s="2"/>
    </row>
    <row r="27" spans="1:14" ht="35.1" customHeight="1" thickTop="1" thickBot="1">
      <c r="A27" s="3" t="s">
        <v>14</v>
      </c>
      <c r="B27" s="3" t="s">
        <v>30</v>
      </c>
      <c r="C27" s="3" t="s">
        <v>23</v>
      </c>
      <c r="D27" s="3" t="s">
        <v>15</v>
      </c>
      <c r="E27" s="3" t="s">
        <v>49</v>
      </c>
      <c r="F27" s="3" t="s">
        <v>17</v>
      </c>
      <c r="G27" s="3" t="s">
        <v>18</v>
      </c>
      <c r="H27" s="3" t="s">
        <v>19</v>
      </c>
      <c r="I27" s="4" t="s">
        <v>50</v>
      </c>
      <c r="J27" s="5">
        <v>4000000</v>
      </c>
      <c r="K27" s="5">
        <v>0</v>
      </c>
      <c r="L27" s="5">
        <v>0</v>
      </c>
      <c r="M27" s="5">
        <v>4000000</v>
      </c>
      <c r="N27" s="2"/>
    </row>
    <row r="28" spans="1:14" ht="43.5" customHeight="1" thickTop="1" thickBot="1">
      <c r="A28" s="3" t="s">
        <v>14</v>
      </c>
      <c r="B28" s="3" t="s">
        <v>30</v>
      </c>
      <c r="C28" s="3" t="s">
        <v>23</v>
      </c>
      <c r="D28" s="3" t="s">
        <v>15</v>
      </c>
      <c r="E28" s="3" t="s">
        <v>51</v>
      </c>
      <c r="F28" s="3" t="s">
        <v>17</v>
      </c>
      <c r="G28" s="3" t="s">
        <v>18</v>
      </c>
      <c r="H28" s="3" t="s">
        <v>19</v>
      </c>
      <c r="I28" s="4" t="s">
        <v>52</v>
      </c>
      <c r="J28" s="5">
        <v>46200000000</v>
      </c>
      <c r="K28" s="5">
        <v>0</v>
      </c>
      <c r="L28" s="5">
        <v>7748821645</v>
      </c>
      <c r="M28" s="5">
        <v>38451178355</v>
      </c>
      <c r="N28" s="2"/>
    </row>
    <row r="29" spans="1:14" ht="35.1" customHeight="1" thickTop="1" thickBot="1">
      <c r="A29" s="3" t="s">
        <v>14</v>
      </c>
      <c r="B29" s="3" t="s">
        <v>30</v>
      </c>
      <c r="C29" s="3" t="s">
        <v>23</v>
      </c>
      <c r="D29" s="3" t="s">
        <v>15</v>
      </c>
      <c r="E29" s="3" t="s">
        <v>53</v>
      </c>
      <c r="F29" s="3" t="s">
        <v>17</v>
      </c>
      <c r="G29" s="3" t="s">
        <v>18</v>
      </c>
      <c r="H29" s="3" t="s">
        <v>19</v>
      </c>
      <c r="I29" s="4" t="s">
        <v>54</v>
      </c>
      <c r="J29" s="5">
        <v>30450000000</v>
      </c>
      <c r="K29" s="5">
        <v>0</v>
      </c>
      <c r="L29" s="5">
        <v>484000000</v>
      </c>
      <c r="M29" s="5">
        <v>29966000000</v>
      </c>
      <c r="N29" s="2"/>
    </row>
    <row r="30" spans="1:14" ht="35.1" customHeight="1" thickTop="1" thickBot="1">
      <c r="A30" s="3" t="s">
        <v>14</v>
      </c>
      <c r="B30" s="3" t="s">
        <v>30</v>
      </c>
      <c r="C30" s="3" t="s">
        <v>55</v>
      </c>
      <c r="D30" s="3" t="s">
        <v>15</v>
      </c>
      <c r="E30" s="3" t="s">
        <v>15</v>
      </c>
      <c r="F30" s="3" t="s">
        <v>17</v>
      </c>
      <c r="G30" s="3" t="s">
        <v>18</v>
      </c>
      <c r="H30" s="3" t="s">
        <v>19</v>
      </c>
      <c r="I30" s="4" t="s">
        <v>56</v>
      </c>
      <c r="J30" s="5">
        <v>371222550</v>
      </c>
      <c r="K30" s="5">
        <v>0</v>
      </c>
      <c r="L30" s="5">
        <v>0</v>
      </c>
      <c r="M30" s="5">
        <v>371222550</v>
      </c>
      <c r="N30" s="2"/>
    </row>
    <row r="31" spans="1:14" ht="35.1" customHeight="1" thickTop="1" thickBot="1">
      <c r="A31" s="16" t="s">
        <v>14</v>
      </c>
      <c r="B31" s="16">
        <v>4</v>
      </c>
      <c r="C31" s="16"/>
      <c r="D31" s="16"/>
      <c r="E31" s="16"/>
      <c r="F31" s="16"/>
      <c r="G31" s="16"/>
      <c r="H31" s="16"/>
      <c r="I31" s="17" t="s">
        <v>101</v>
      </c>
      <c r="J31" s="18">
        <f>SUM(J32:J35)</f>
        <v>191917708096</v>
      </c>
      <c r="K31" s="18">
        <f t="shared" ref="K31:M31" si="5">SUM(K32:K35)</f>
        <v>2300000000</v>
      </c>
      <c r="L31" s="18">
        <f t="shared" si="5"/>
        <v>0</v>
      </c>
      <c r="M31" s="18">
        <f t="shared" si="5"/>
        <v>194217708096</v>
      </c>
      <c r="N31" s="2"/>
    </row>
    <row r="32" spans="1:14" ht="63.75" customHeight="1" thickTop="1" thickBot="1">
      <c r="A32" s="3" t="s">
        <v>14</v>
      </c>
      <c r="B32" s="3" t="s">
        <v>21</v>
      </c>
      <c r="C32" s="3" t="s">
        <v>27</v>
      </c>
      <c r="D32" s="3" t="s">
        <v>15</v>
      </c>
      <c r="E32" s="3" t="s">
        <v>51</v>
      </c>
      <c r="F32" s="3" t="s">
        <v>17</v>
      </c>
      <c r="G32" s="3" t="s">
        <v>18</v>
      </c>
      <c r="H32" s="3" t="s">
        <v>19</v>
      </c>
      <c r="I32" s="4" t="s">
        <v>57</v>
      </c>
      <c r="J32" s="5">
        <v>139872454048</v>
      </c>
      <c r="K32" s="5">
        <v>300000000</v>
      </c>
      <c r="L32" s="5">
        <v>0</v>
      </c>
      <c r="M32" s="5">
        <v>140172454048</v>
      </c>
      <c r="N32" s="2"/>
    </row>
    <row r="33" spans="1:14" ht="72" customHeight="1" thickTop="1" thickBot="1">
      <c r="A33" s="3" t="s">
        <v>14</v>
      </c>
      <c r="B33" s="3" t="s">
        <v>21</v>
      </c>
      <c r="C33" s="3" t="s">
        <v>27</v>
      </c>
      <c r="D33" s="3" t="s">
        <v>15</v>
      </c>
      <c r="E33" s="3" t="s">
        <v>58</v>
      </c>
      <c r="F33" s="3" t="s">
        <v>17</v>
      </c>
      <c r="G33" s="3" t="s">
        <v>18</v>
      </c>
      <c r="H33" s="3" t="s">
        <v>19</v>
      </c>
      <c r="I33" s="4" t="s">
        <v>59</v>
      </c>
      <c r="J33" s="5">
        <v>28368454048</v>
      </c>
      <c r="K33" s="5">
        <v>2000000000</v>
      </c>
      <c r="L33" s="5">
        <v>0</v>
      </c>
      <c r="M33" s="5">
        <v>30368454048</v>
      </c>
      <c r="N33" s="2"/>
    </row>
    <row r="34" spans="1:14" ht="69" customHeight="1" thickTop="1" thickBot="1">
      <c r="A34" s="3" t="s">
        <v>14</v>
      </c>
      <c r="B34" s="3" t="s">
        <v>21</v>
      </c>
      <c r="C34" s="3" t="s">
        <v>27</v>
      </c>
      <c r="D34" s="3" t="s">
        <v>15</v>
      </c>
      <c r="E34" s="3" t="s">
        <v>60</v>
      </c>
      <c r="F34" s="3" t="s">
        <v>17</v>
      </c>
      <c r="G34" s="3" t="s">
        <v>33</v>
      </c>
      <c r="H34" s="3" t="s">
        <v>34</v>
      </c>
      <c r="I34" s="4" t="s">
        <v>61</v>
      </c>
      <c r="J34" s="5">
        <v>20586800000</v>
      </c>
      <c r="K34" s="5">
        <v>0</v>
      </c>
      <c r="L34" s="5">
        <v>0</v>
      </c>
      <c r="M34" s="5">
        <v>20586800000</v>
      </c>
      <c r="N34" s="2"/>
    </row>
    <row r="35" spans="1:14" ht="56.25" customHeight="1" thickTop="1" thickBot="1">
      <c r="A35" s="3" t="s">
        <v>14</v>
      </c>
      <c r="B35" s="3" t="s">
        <v>21</v>
      </c>
      <c r="C35" s="3" t="s">
        <v>27</v>
      </c>
      <c r="D35" s="3" t="s">
        <v>15</v>
      </c>
      <c r="E35" s="3" t="s">
        <v>62</v>
      </c>
      <c r="F35" s="3" t="s">
        <v>17</v>
      </c>
      <c r="G35" s="3" t="s">
        <v>18</v>
      </c>
      <c r="H35" s="3" t="s">
        <v>19</v>
      </c>
      <c r="I35" s="4" t="s">
        <v>63</v>
      </c>
      <c r="J35" s="5">
        <v>3090000000</v>
      </c>
      <c r="K35" s="5">
        <v>0</v>
      </c>
      <c r="L35" s="5">
        <v>0</v>
      </c>
      <c r="M35" s="5">
        <v>3090000000</v>
      </c>
      <c r="N35" s="2"/>
    </row>
    <row r="36" spans="1:14" ht="35.1" customHeight="1" thickTop="1" thickBot="1">
      <c r="A36" s="16" t="s">
        <v>64</v>
      </c>
      <c r="B36" s="16"/>
      <c r="C36" s="16"/>
      <c r="D36" s="16"/>
      <c r="E36" s="16"/>
      <c r="F36" s="16"/>
      <c r="G36" s="16"/>
      <c r="H36" s="16"/>
      <c r="I36" s="17" t="s">
        <v>102</v>
      </c>
      <c r="J36" s="18">
        <f>SUM(J37:J63)</f>
        <v>109465000000</v>
      </c>
      <c r="K36" s="18">
        <f t="shared" ref="K36:M36" si="6">SUM(K37:K63)</f>
        <v>19000000000</v>
      </c>
      <c r="L36" s="18">
        <f t="shared" si="6"/>
        <v>14800000000</v>
      </c>
      <c r="M36" s="18">
        <f t="shared" si="6"/>
        <v>113665000000</v>
      </c>
      <c r="N36" s="2"/>
    </row>
    <row r="37" spans="1:14" ht="80.25" thickTop="1" thickBot="1">
      <c r="A37" s="3" t="s">
        <v>64</v>
      </c>
      <c r="B37" s="3" t="s">
        <v>65</v>
      </c>
      <c r="C37" s="3" t="s">
        <v>66</v>
      </c>
      <c r="D37" s="3" t="s">
        <v>27</v>
      </c>
      <c r="E37" s="3"/>
      <c r="F37" s="3" t="s">
        <v>17</v>
      </c>
      <c r="G37" s="3" t="s">
        <v>18</v>
      </c>
      <c r="H37" s="3" t="s">
        <v>19</v>
      </c>
      <c r="I37" s="4" t="s">
        <v>67</v>
      </c>
      <c r="J37" s="5">
        <v>4117000000</v>
      </c>
      <c r="K37" s="5">
        <v>0</v>
      </c>
      <c r="L37" s="5">
        <v>450000000</v>
      </c>
      <c r="M37" s="5">
        <v>3667000000</v>
      </c>
      <c r="N37" s="2"/>
    </row>
    <row r="38" spans="1:14" ht="69" customHeight="1" thickTop="1" thickBot="1">
      <c r="A38" s="3" t="s">
        <v>64</v>
      </c>
      <c r="B38" s="3" t="s">
        <v>68</v>
      </c>
      <c r="C38" s="3" t="s">
        <v>66</v>
      </c>
      <c r="D38" s="3" t="s">
        <v>15</v>
      </c>
      <c r="E38" s="3"/>
      <c r="F38" s="3" t="s">
        <v>17</v>
      </c>
      <c r="G38" s="3" t="s">
        <v>18</v>
      </c>
      <c r="H38" s="3" t="s">
        <v>19</v>
      </c>
      <c r="I38" s="4" t="s">
        <v>69</v>
      </c>
      <c r="J38" s="5">
        <v>2000000000</v>
      </c>
      <c r="K38" s="5">
        <v>0</v>
      </c>
      <c r="L38" s="5">
        <v>2000000000</v>
      </c>
      <c r="M38" s="5">
        <v>0</v>
      </c>
      <c r="N38" s="2"/>
    </row>
    <row r="39" spans="1:14" ht="74.25" customHeight="1" thickTop="1" thickBot="1">
      <c r="A39" s="3" t="s">
        <v>64</v>
      </c>
      <c r="B39" s="3" t="s">
        <v>68</v>
      </c>
      <c r="C39" s="3" t="s">
        <v>66</v>
      </c>
      <c r="D39" s="3" t="s">
        <v>15</v>
      </c>
      <c r="E39" s="3"/>
      <c r="F39" s="3" t="s">
        <v>17</v>
      </c>
      <c r="G39" s="3" t="s">
        <v>33</v>
      </c>
      <c r="H39" s="3" t="s">
        <v>19</v>
      </c>
      <c r="I39" s="4" t="s">
        <v>69</v>
      </c>
      <c r="J39" s="5">
        <v>3000000000</v>
      </c>
      <c r="K39" s="5">
        <v>0</v>
      </c>
      <c r="L39" s="5">
        <v>1000000000</v>
      </c>
      <c r="M39" s="5">
        <v>2000000000</v>
      </c>
      <c r="N39" s="2"/>
    </row>
    <row r="40" spans="1:14" ht="53.25" customHeight="1" thickTop="1" thickBot="1">
      <c r="A40" s="3" t="s">
        <v>64</v>
      </c>
      <c r="B40" s="3" t="s">
        <v>68</v>
      </c>
      <c r="C40" s="3" t="s">
        <v>66</v>
      </c>
      <c r="D40" s="3" t="s">
        <v>27</v>
      </c>
      <c r="E40" s="3"/>
      <c r="F40" s="3" t="s">
        <v>17</v>
      </c>
      <c r="G40" s="3" t="s">
        <v>18</v>
      </c>
      <c r="H40" s="3" t="s">
        <v>19</v>
      </c>
      <c r="I40" s="4" t="s">
        <v>70</v>
      </c>
      <c r="J40" s="5">
        <v>45000000000</v>
      </c>
      <c r="K40" s="5">
        <v>0</v>
      </c>
      <c r="L40" s="5">
        <v>0</v>
      </c>
      <c r="M40" s="5">
        <v>45000000000</v>
      </c>
      <c r="N40" s="2"/>
    </row>
    <row r="41" spans="1:14" ht="55.5" customHeight="1" thickTop="1" thickBot="1">
      <c r="A41" s="3" t="s">
        <v>64</v>
      </c>
      <c r="B41" s="3" t="s">
        <v>68</v>
      </c>
      <c r="C41" s="3" t="s">
        <v>66</v>
      </c>
      <c r="D41" s="3" t="s">
        <v>55</v>
      </c>
      <c r="E41" s="3"/>
      <c r="F41" s="3" t="s">
        <v>17</v>
      </c>
      <c r="G41" s="3" t="s">
        <v>18</v>
      </c>
      <c r="H41" s="3" t="s">
        <v>19</v>
      </c>
      <c r="I41" s="4" t="s">
        <v>71</v>
      </c>
      <c r="J41" s="5">
        <v>1110000000</v>
      </c>
      <c r="K41" s="5">
        <v>0</v>
      </c>
      <c r="L41" s="5">
        <v>370000000</v>
      </c>
      <c r="M41" s="5">
        <v>740000000</v>
      </c>
      <c r="N41" s="2"/>
    </row>
    <row r="42" spans="1:14" ht="60.75" customHeight="1" thickTop="1" thickBot="1">
      <c r="A42" s="3" t="s">
        <v>64</v>
      </c>
      <c r="B42" s="3" t="s">
        <v>68</v>
      </c>
      <c r="C42" s="3" t="s">
        <v>66</v>
      </c>
      <c r="D42" s="3" t="s">
        <v>55</v>
      </c>
      <c r="E42" s="3"/>
      <c r="F42" s="3" t="s">
        <v>17</v>
      </c>
      <c r="G42" s="3" t="s">
        <v>33</v>
      </c>
      <c r="H42" s="3" t="s">
        <v>19</v>
      </c>
      <c r="I42" s="4" t="s">
        <v>71</v>
      </c>
      <c r="J42" s="5">
        <v>2000000000</v>
      </c>
      <c r="K42" s="5">
        <v>0</v>
      </c>
      <c r="L42" s="5">
        <v>0</v>
      </c>
      <c r="M42" s="5">
        <v>2000000000</v>
      </c>
      <c r="N42" s="2"/>
    </row>
    <row r="43" spans="1:14" ht="76.5" customHeight="1" thickTop="1" thickBot="1">
      <c r="A43" s="3" t="s">
        <v>64</v>
      </c>
      <c r="B43" s="3" t="s">
        <v>68</v>
      </c>
      <c r="C43" s="3" t="s">
        <v>66</v>
      </c>
      <c r="D43" s="3" t="s">
        <v>72</v>
      </c>
      <c r="E43" s="3"/>
      <c r="F43" s="3" t="s">
        <v>17</v>
      </c>
      <c r="G43" s="3" t="s">
        <v>18</v>
      </c>
      <c r="H43" s="3" t="s">
        <v>19</v>
      </c>
      <c r="I43" s="4" t="s">
        <v>73</v>
      </c>
      <c r="J43" s="5">
        <v>750000000</v>
      </c>
      <c r="K43" s="5">
        <v>0</v>
      </c>
      <c r="L43" s="5">
        <v>37000000</v>
      </c>
      <c r="M43" s="5">
        <v>713000000</v>
      </c>
      <c r="N43" s="2"/>
    </row>
    <row r="44" spans="1:14" ht="78" customHeight="1" thickTop="1" thickBot="1">
      <c r="A44" s="3" t="s">
        <v>64</v>
      </c>
      <c r="B44" s="3" t="s">
        <v>68</v>
      </c>
      <c r="C44" s="3" t="s">
        <v>66</v>
      </c>
      <c r="D44" s="3" t="s">
        <v>33</v>
      </c>
      <c r="E44" s="3"/>
      <c r="F44" s="3" t="s">
        <v>17</v>
      </c>
      <c r="G44" s="3" t="s">
        <v>18</v>
      </c>
      <c r="H44" s="3" t="s">
        <v>19</v>
      </c>
      <c r="I44" s="4" t="s">
        <v>74</v>
      </c>
      <c r="J44" s="5">
        <v>1941700000</v>
      </c>
      <c r="K44" s="5">
        <v>0</v>
      </c>
      <c r="L44" s="5">
        <v>100000000</v>
      </c>
      <c r="M44" s="5">
        <v>1841700000</v>
      </c>
      <c r="N44" s="2"/>
    </row>
    <row r="45" spans="1:14" ht="81" customHeight="1" thickTop="1" thickBot="1">
      <c r="A45" s="3" t="s">
        <v>64</v>
      </c>
      <c r="B45" s="3" t="s">
        <v>68</v>
      </c>
      <c r="C45" s="3" t="s">
        <v>66</v>
      </c>
      <c r="D45" s="3" t="s">
        <v>33</v>
      </c>
      <c r="E45" s="3"/>
      <c r="F45" s="3" t="s">
        <v>17</v>
      </c>
      <c r="G45" s="3" t="s">
        <v>33</v>
      </c>
      <c r="H45" s="3" t="s">
        <v>19</v>
      </c>
      <c r="I45" s="4" t="s">
        <v>74</v>
      </c>
      <c r="J45" s="5">
        <v>12000000000</v>
      </c>
      <c r="K45" s="5">
        <v>0</v>
      </c>
      <c r="L45" s="5">
        <v>0</v>
      </c>
      <c r="M45" s="5">
        <v>12000000000</v>
      </c>
      <c r="N45" s="2"/>
    </row>
    <row r="46" spans="1:14" ht="62.25" customHeight="1" thickTop="1" thickBot="1">
      <c r="A46" s="3" t="s">
        <v>64</v>
      </c>
      <c r="B46" s="3" t="s">
        <v>68</v>
      </c>
      <c r="C46" s="3" t="s">
        <v>66</v>
      </c>
      <c r="D46" s="3" t="s">
        <v>75</v>
      </c>
      <c r="E46" s="3"/>
      <c r="F46" s="3" t="s">
        <v>17</v>
      </c>
      <c r="G46" s="3" t="s">
        <v>18</v>
      </c>
      <c r="H46" s="3" t="s">
        <v>19</v>
      </c>
      <c r="I46" s="4" t="s">
        <v>76</v>
      </c>
      <c r="J46" s="5">
        <v>1000000000</v>
      </c>
      <c r="K46" s="5">
        <v>0</v>
      </c>
      <c r="L46" s="5">
        <v>0</v>
      </c>
      <c r="M46" s="5">
        <v>1000000000</v>
      </c>
      <c r="N46" s="2"/>
    </row>
    <row r="47" spans="1:14" ht="67.5" customHeight="1" thickTop="1" thickBot="1">
      <c r="A47" s="3" t="s">
        <v>64</v>
      </c>
      <c r="B47" s="3" t="s">
        <v>68</v>
      </c>
      <c r="C47" s="3" t="s">
        <v>66</v>
      </c>
      <c r="D47" s="3" t="s">
        <v>75</v>
      </c>
      <c r="E47" s="3"/>
      <c r="F47" s="3" t="s">
        <v>17</v>
      </c>
      <c r="G47" s="3" t="s">
        <v>33</v>
      </c>
      <c r="H47" s="3" t="s">
        <v>19</v>
      </c>
      <c r="I47" s="4" t="s">
        <v>76</v>
      </c>
      <c r="J47" s="5">
        <v>2000000000</v>
      </c>
      <c r="K47" s="5">
        <v>0</v>
      </c>
      <c r="L47" s="5">
        <v>11000000</v>
      </c>
      <c r="M47" s="5">
        <v>1989000000</v>
      </c>
      <c r="N47" s="2"/>
    </row>
    <row r="48" spans="1:14" ht="69.75" customHeight="1" thickTop="1" thickBot="1">
      <c r="A48" s="3" t="s">
        <v>64</v>
      </c>
      <c r="B48" s="3" t="s">
        <v>68</v>
      </c>
      <c r="C48" s="3" t="s">
        <v>66</v>
      </c>
      <c r="D48" s="3" t="s">
        <v>77</v>
      </c>
      <c r="E48" s="3" t="s">
        <v>0</v>
      </c>
      <c r="F48" s="3" t="s">
        <v>17</v>
      </c>
      <c r="G48" s="3" t="s">
        <v>78</v>
      </c>
      <c r="H48" s="3" t="s">
        <v>19</v>
      </c>
      <c r="I48" s="4" t="s">
        <v>79</v>
      </c>
      <c r="J48" s="5">
        <v>0</v>
      </c>
      <c r="K48" s="5">
        <v>8000000000</v>
      </c>
      <c r="L48" s="5">
        <v>0</v>
      </c>
      <c r="M48" s="5">
        <v>8000000000</v>
      </c>
      <c r="N48" s="2"/>
    </row>
    <row r="49" spans="1:14" ht="67.5" customHeight="1" thickTop="1" thickBot="1">
      <c r="A49" s="3" t="s">
        <v>64</v>
      </c>
      <c r="B49" s="3" t="s">
        <v>68</v>
      </c>
      <c r="C49" s="3" t="s">
        <v>66</v>
      </c>
      <c r="D49" s="3" t="s">
        <v>77</v>
      </c>
      <c r="E49" s="3" t="s">
        <v>0</v>
      </c>
      <c r="F49" s="3" t="s">
        <v>80</v>
      </c>
      <c r="G49" s="3" t="s">
        <v>53</v>
      </c>
      <c r="H49" s="3" t="s">
        <v>19</v>
      </c>
      <c r="I49" s="4" t="s">
        <v>79</v>
      </c>
      <c r="J49" s="5">
        <v>0</v>
      </c>
      <c r="K49" s="5">
        <v>8000000000</v>
      </c>
      <c r="L49" s="5">
        <v>8000000000</v>
      </c>
      <c r="M49" s="5">
        <v>0</v>
      </c>
      <c r="N49" s="2"/>
    </row>
    <row r="50" spans="1:14" ht="63.75" customHeight="1" thickTop="1" thickBot="1">
      <c r="A50" s="3" t="s">
        <v>64</v>
      </c>
      <c r="B50" s="3" t="s">
        <v>68</v>
      </c>
      <c r="C50" s="3" t="s">
        <v>66</v>
      </c>
      <c r="D50" s="3" t="s">
        <v>81</v>
      </c>
      <c r="E50" s="3"/>
      <c r="F50" s="3" t="s">
        <v>17</v>
      </c>
      <c r="G50" s="3" t="s">
        <v>18</v>
      </c>
      <c r="H50" s="3" t="s">
        <v>19</v>
      </c>
      <c r="I50" s="4" t="s">
        <v>82</v>
      </c>
      <c r="J50" s="5">
        <v>1200000000</v>
      </c>
      <c r="K50" s="5">
        <v>0</v>
      </c>
      <c r="L50" s="5">
        <v>0</v>
      </c>
      <c r="M50" s="5">
        <v>1200000000</v>
      </c>
      <c r="N50" s="2"/>
    </row>
    <row r="51" spans="1:14" ht="74.25" customHeight="1" thickTop="1" thickBot="1">
      <c r="A51" s="3" t="s">
        <v>64</v>
      </c>
      <c r="B51" s="3" t="s">
        <v>68</v>
      </c>
      <c r="C51" s="3" t="s">
        <v>66</v>
      </c>
      <c r="D51" s="3" t="s">
        <v>81</v>
      </c>
      <c r="E51" s="3"/>
      <c r="F51" s="3" t="s">
        <v>17</v>
      </c>
      <c r="G51" s="3" t="s">
        <v>33</v>
      </c>
      <c r="H51" s="3" t="s">
        <v>19</v>
      </c>
      <c r="I51" s="4" t="s">
        <v>82</v>
      </c>
      <c r="J51" s="5">
        <v>9000000000</v>
      </c>
      <c r="K51" s="5">
        <v>0</v>
      </c>
      <c r="L51" s="5">
        <v>988000000</v>
      </c>
      <c r="M51" s="5">
        <v>8012000000</v>
      </c>
      <c r="N51" s="2"/>
    </row>
    <row r="52" spans="1:14" ht="81" customHeight="1" thickTop="1" thickBot="1">
      <c r="A52" s="3" t="s">
        <v>64</v>
      </c>
      <c r="B52" s="3" t="s">
        <v>68</v>
      </c>
      <c r="C52" s="3" t="s">
        <v>66</v>
      </c>
      <c r="D52" s="3" t="s">
        <v>83</v>
      </c>
      <c r="E52" s="3"/>
      <c r="F52" s="3" t="s">
        <v>17</v>
      </c>
      <c r="G52" s="3" t="s">
        <v>18</v>
      </c>
      <c r="H52" s="3" t="s">
        <v>19</v>
      </c>
      <c r="I52" s="4" t="s">
        <v>84</v>
      </c>
      <c r="J52" s="5">
        <v>2204000000</v>
      </c>
      <c r="K52" s="5">
        <v>0</v>
      </c>
      <c r="L52" s="5">
        <v>482000000</v>
      </c>
      <c r="M52" s="5">
        <v>1722000000</v>
      </c>
      <c r="N52" s="2"/>
    </row>
    <row r="53" spans="1:14" ht="75.75" customHeight="1" thickTop="1" thickBot="1">
      <c r="A53" s="3" t="s">
        <v>64</v>
      </c>
      <c r="B53" s="3" t="s">
        <v>68</v>
      </c>
      <c r="C53" s="3" t="s">
        <v>66</v>
      </c>
      <c r="D53" s="3" t="s">
        <v>83</v>
      </c>
      <c r="E53" s="3"/>
      <c r="F53" s="3" t="s">
        <v>17</v>
      </c>
      <c r="G53" s="3" t="s">
        <v>33</v>
      </c>
      <c r="H53" s="3" t="s">
        <v>19</v>
      </c>
      <c r="I53" s="4" t="s">
        <v>84</v>
      </c>
      <c r="J53" s="5">
        <v>3000000000</v>
      </c>
      <c r="K53" s="5">
        <v>0</v>
      </c>
      <c r="L53" s="5">
        <v>0</v>
      </c>
      <c r="M53" s="5">
        <v>3000000000</v>
      </c>
      <c r="N53" s="2"/>
    </row>
    <row r="54" spans="1:14" ht="88.5" customHeight="1" thickTop="1" thickBot="1">
      <c r="A54" s="3" t="s">
        <v>64</v>
      </c>
      <c r="B54" s="3" t="s">
        <v>68</v>
      </c>
      <c r="C54" s="3" t="s">
        <v>66</v>
      </c>
      <c r="D54" s="3" t="s">
        <v>85</v>
      </c>
      <c r="E54" s="3"/>
      <c r="F54" s="3" t="s">
        <v>17</v>
      </c>
      <c r="G54" s="3" t="s">
        <v>18</v>
      </c>
      <c r="H54" s="3" t="s">
        <v>19</v>
      </c>
      <c r="I54" s="4" t="s">
        <v>86</v>
      </c>
      <c r="J54" s="5">
        <v>2000000000</v>
      </c>
      <c r="K54" s="5">
        <v>2000000000</v>
      </c>
      <c r="L54" s="5">
        <v>0</v>
      </c>
      <c r="M54" s="5">
        <v>4000000000</v>
      </c>
      <c r="N54" s="2"/>
    </row>
    <row r="55" spans="1:14" ht="98.25" customHeight="1" thickTop="1" thickBot="1">
      <c r="A55" s="3" t="s">
        <v>64</v>
      </c>
      <c r="B55" s="3" t="s">
        <v>68</v>
      </c>
      <c r="C55" s="3" t="s">
        <v>66</v>
      </c>
      <c r="D55" s="3" t="s">
        <v>85</v>
      </c>
      <c r="E55" s="3"/>
      <c r="F55" s="3" t="s">
        <v>17</v>
      </c>
      <c r="G55" s="3" t="s">
        <v>33</v>
      </c>
      <c r="H55" s="3" t="s">
        <v>19</v>
      </c>
      <c r="I55" s="4" t="s">
        <v>86</v>
      </c>
      <c r="J55" s="5">
        <v>12000000000</v>
      </c>
      <c r="K55" s="5">
        <v>1000000000</v>
      </c>
      <c r="L55" s="5">
        <v>0</v>
      </c>
      <c r="M55" s="5">
        <v>13000000000</v>
      </c>
      <c r="N55" s="2"/>
    </row>
    <row r="56" spans="1:14" ht="57.75" thickTop="1" thickBot="1">
      <c r="A56" s="3" t="s">
        <v>64</v>
      </c>
      <c r="B56" s="3" t="s">
        <v>68</v>
      </c>
      <c r="C56" s="3" t="s">
        <v>66</v>
      </c>
      <c r="D56" s="3" t="s">
        <v>87</v>
      </c>
      <c r="E56" s="3"/>
      <c r="F56" s="3" t="s">
        <v>17</v>
      </c>
      <c r="G56" s="3" t="s">
        <v>18</v>
      </c>
      <c r="H56" s="3" t="s">
        <v>19</v>
      </c>
      <c r="I56" s="4" t="s">
        <v>88</v>
      </c>
      <c r="J56" s="5">
        <v>300000000</v>
      </c>
      <c r="K56" s="5">
        <v>0</v>
      </c>
      <c r="L56" s="5">
        <v>0</v>
      </c>
      <c r="M56" s="5">
        <v>300000000</v>
      </c>
      <c r="N56" s="2"/>
    </row>
    <row r="57" spans="1:14" ht="65.25" customHeight="1" thickTop="1" thickBot="1">
      <c r="A57" s="3" t="s">
        <v>64</v>
      </c>
      <c r="B57" s="3" t="s">
        <v>89</v>
      </c>
      <c r="C57" s="3" t="s">
        <v>66</v>
      </c>
      <c r="D57" s="3" t="s">
        <v>15</v>
      </c>
      <c r="E57" s="3"/>
      <c r="F57" s="3" t="s">
        <v>17</v>
      </c>
      <c r="G57" s="3" t="s">
        <v>18</v>
      </c>
      <c r="H57" s="3" t="s">
        <v>19</v>
      </c>
      <c r="I57" s="4" t="s">
        <v>90</v>
      </c>
      <c r="J57" s="5">
        <v>300000000</v>
      </c>
      <c r="K57" s="5">
        <v>0</v>
      </c>
      <c r="L57" s="5">
        <v>50000000</v>
      </c>
      <c r="M57" s="5">
        <v>250000000</v>
      </c>
      <c r="N57" s="2"/>
    </row>
    <row r="58" spans="1:14" ht="83.25" customHeight="1" thickTop="1" thickBot="1">
      <c r="A58" s="3" t="s">
        <v>64</v>
      </c>
      <c r="B58" s="3" t="s">
        <v>89</v>
      </c>
      <c r="C58" s="3" t="s">
        <v>66</v>
      </c>
      <c r="D58" s="3" t="s">
        <v>27</v>
      </c>
      <c r="E58" s="3"/>
      <c r="F58" s="3" t="s">
        <v>17</v>
      </c>
      <c r="G58" s="3" t="s">
        <v>18</v>
      </c>
      <c r="H58" s="3" t="s">
        <v>19</v>
      </c>
      <c r="I58" s="4" t="s">
        <v>91</v>
      </c>
      <c r="J58" s="5">
        <v>185300000</v>
      </c>
      <c r="K58" s="5">
        <v>0</v>
      </c>
      <c r="L58" s="5">
        <v>50000000</v>
      </c>
      <c r="M58" s="5">
        <v>135300000</v>
      </c>
      <c r="N58" s="2"/>
    </row>
    <row r="59" spans="1:14" ht="63" customHeight="1" thickTop="1" thickBot="1">
      <c r="A59" s="3" t="s">
        <v>64</v>
      </c>
      <c r="B59" s="3" t="s">
        <v>89</v>
      </c>
      <c r="C59" s="3" t="s">
        <v>66</v>
      </c>
      <c r="D59" s="3" t="s">
        <v>30</v>
      </c>
      <c r="E59" s="3"/>
      <c r="F59" s="3" t="s">
        <v>17</v>
      </c>
      <c r="G59" s="3" t="s">
        <v>18</v>
      </c>
      <c r="H59" s="3" t="s">
        <v>19</v>
      </c>
      <c r="I59" s="4" t="s">
        <v>92</v>
      </c>
      <c r="J59" s="5">
        <v>230000000</v>
      </c>
      <c r="K59" s="5">
        <v>0</v>
      </c>
      <c r="L59" s="5">
        <v>62000000</v>
      </c>
      <c r="M59" s="5">
        <v>168000000</v>
      </c>
      <c r="N59" s="2"/>
    </row>
    <row r="60" spans="1:14" ht="90.75" customHeight="1" thickTop="1" thickBot="1">
      <c r="A60" s="3" t="s">
        <v>64</v>
      </c>
      <c r="B60" s="3" t="s">
        <v>93</v>
      </c>
      <c r="C60" s="3" t="s">
        <v>66</v>
      </c>
      <c r="D60" s="3" t="s">
        <v>15</v>
      </c>
      <c r="E60" s="3"/>
      <c r="F60" s="3" t="s">
        <v>17</v>
      </c>
      <c r="G60" s="3" t="s">
        <v>18</v>
      </c>
      <c r="H60" s="3" t="s">
        <v>19</v>
      </c>
      <c r="I60" s="4" t="s">
        <v>94</v>
      </c>
      <c r="J60" s="5">
        <v>1100000000</v>
      </c>
      <c r="K60" s="5">
        <v>0</v>
      </c>
      <c r="L60" s="5">
        <v>0</v>
      </c>
      <c r="M60" s="5">
        <v>1100000000</v>
      </c>
      <c r="N60" s="2"/>
    </row>
    <row r="61" spans="1:14" ht="110.25" customHeight="1" thickTop="1" thickBot="1">
      <c r="A61" s="3" t="s">
        <v>64</v>
      </c>
      <c r="B61" s="3" t="s">
        <v>93</v>
      </c>
      <c r="C61" s="3" t="s">
        <v>66</v>
      </c>
      <c r="D61" s="3" t="s">
        <v>15</v>
      </c>
      <c r="E61" s="3"/>
      <c r="F61" s="3" t="s">
        <v>17</v>
      </c>
      <c r="G61" s="3" t="s">
        <v>33</v>
      </c>
      <c r="H61" s="3" t="s">
        <v>19</v>
      </c>
      <c r="I61" s="4" t="s">
        <v>94</v>
      </c>
      <c r="J61" s="5">
        <v>1000000000</v>
      </c>
      <c r="K61" s="5">
        <v>0</v>
      </c>
      <c r="L61" s="5">
        <v>100000000</v>
      </c>
      <c r="M61" s="5">
        <v>900000000</v>
      </c>
      <c r="N61" s="2"/>
    </row>
    <row r="62" spans="1:14" ht="66" customHeight="1" thickTop="1" thickBot="1">
      <c r="A62" s="3" t="s">
        <v>64</v>
      </c>
      <c r="B62" s="3" t="s">
        <v>93</v>
      </c>
      <c r="C62" s="3" t="s">
        <v>66</v>
      </c>
      <c r="D62" s="3" t="s">
        <v>27</v>
      </c>
      <c r="E62" s="3" t="s">
        <v>0</v>
      </c>
      <c r="F62" s="3" t="s">
        <v>17</v>
      </c>
      <c r="G62" s="3" t="s">
        <v>18</v>
      </c>
      <c r="H62" s="3" t="s">
        <v>19</v>
      </c>
      <c r="I62" s="4" t="s">
        <v>95</v>
      </c>
      <c r="J62" s="5">
        <v>1027000000</v>
      </c>
      <c r="K62" s="5">
        <v>0</v>
      </c>
      <c r="L62" s="5">
        <v>100000000</v>
      </c>
      <c r="M62" s="5">
        <v>927000000</v>
      </c>
      <c r="N62" s="2"/>
    </row>
    <row r="63" spans="1:14" ht="63.75" customHeight="1" thickTop="1" thickBot="1">
      <c r="A63" s="3" t="s">
        <v>64</v>
      </c>
      <c r="B63" s="3" t="s">
        <v>93</v>
      </c>
      <c r="C63" s="3" t="s">
        <v>66</v>
      </c>
      <c r="D63" s="3" t="s">
        <v>30</v>
      </c>
      <c r="E63" s="3"/>
      <c r="F63" s="3" t="s">
        <v>17</v>
      </c>
      <c r="G63" s="3" t="s">
        <v>18</v>
      </c>
      <c r="H63" s="3" t="s">
        <v>19</v>
      </c>
      <c r="I63" s="4" t="s">
        <v>96</v>
      </c>
      <c r="J63" s="5">
        <v>1000000000</v>
      </c>
      <c r="K63" s="5">
        <v>0</v>
      </c>
      <c r="L63" s="5">
        <v>1000000000</v>
      </c>
      <c r="M63" s="5">
        <v>0</v>
      </c>
      <c r="N63" s="2"/>
    </row>
    <row r="64" spans="1:14" ht="36" customHeight="1" thickTop="1" thickBot="1">
      <c r="A64" s="3"/>
      <c r="B64" s="3"/>
      <c r="C64" s="3"/>
      <c r="D64" s="3"/>
      <c r="E64" s="3"/>
      <c r="F64" s="3"/>
      <c r="G64" s="3"/>
      <c r="H64" s="3"/>
      <c r="I64" s="4" t="s">
        <v>104</v>
      </c>
      <c r="J64" s="5">
        <f>+J6+J36</f>
        <v>458619111598</v>
      </c>
      <c r="K64" s="5">
        <f t="shared" ref="K64:M64" si="7">+K6+K36</f>
        <v>31319157645</v>
      </c>
      <c r="L64" s="5">
        <f t="shared" si="7"/>
        <v>23401157645</v>
      </c>
      <c r="M64" s="5">
        <f t="shared" si="7"/>
        <v>466537111598</v>
      </c>
      <c r="N64" s="2"/>
    </row>
    <row r="65" spans="1:13" ht="15.75" thickTop="1">
      <c r="A65" s="12" t="s">
        <v>108</v>
      </c>
      <c r="B65" s="12"/>
      <c r="C65" s="12"/>
      <c r="D65" s="12"/>
      <c r="E65" s="12"/>
      <c r="F65" s="12"/>
      <c r="G65" s="12"/>
      <c r="H65" s="12"/>
      <c r="I65" s="13"/>
      <c r="J65" s="12"/>
      <c r="K65" s="12"/>
      <c r="L65" s="12"/>
      <c r="M65" s="12"/>
    </row>
    <row r="66" spans="1:13">
      <c r="A66" s="12" t="s">
        <v>109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>
      <c r="A67" s="12" t="s">
        <v>110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>
      <c r="A68" s="14" t="s">
        <v>111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14" t="s">
        <v>112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14" t="s">
        <v>113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>
      <c r="A71" s="14" t="s">
        <v>114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14" t="s">
        <v>115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5"/>
    </row>
    <row r="73" spans="1:13">
      <c r="A73" s="14" t="s">
        <v>116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>
      <c r="A74" s="14" t="s">
        <v>117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14" t="s">
        <v>119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14" t="s">
        <v>118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</sheetData>
  <mergeCells count="4">
    <mergeCell ref="A1:M1"/>
    <mergeCell ref="A2:M2"/>
    <mergeCell ref="A3:M3"/>
    <mergeCell ref="K4:M4"/>
  </mergeCells>
  <printOptions horizontalCentered="1"/>
  <pageMargins left="0.39370078740157483" right="0" top="0.78740157480314965" bottom="0.78740157480314965" header="0.78740157480314965" footer="0.78740157480314965"/>
  <pageSetup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GESTIÓN GRAL </vt:lpstr>
      <vt:lpstr>' GESTIÓN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2020-09-04T14:56:13Z</cp:lastPrinted>
  <dcterms:created xsi:type="dcterms:W3CDTF">2019-01-22T12:16:27Z</dcterms:created>
  <dcterms:modified xsi:type="dcterms:W3CDTF">2020-09-04T14:56:20Z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