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FEBRERO 2019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'!$6:$6</definedName>
  </definedNames>
  <calcPr calcId="152511"/>
</workbook>
</file>

<file path=xl/calcChain.xml><?xml version="1.0" encoding="utf-8"?>
<calcChain xmlns="http://schemas.openxmlformats.org/spreadsheetml/2006/main">
  <c r="N9" i="1" l="1"/>
  <c r="T34" i="1" l="1"/>
  <c r="S34" i="1"/>
  <c r="R34" i="1"/>
  <c r="Q34" i="1"/>
  <c r="P34" i="1"/>
  <c r="O34" i="1"/>
  <c r="N34" i="1"/>
  <c r="M34" i="1"/>
  <c r="L34" i="1"/>
  <c r="K34" i="1"/>
  <c r="J34" i="1"/>
  <c r="I34" i="1"/>
  <c r="T33" i="1"/>
  <c r="S33" i="1"/>
  <c r="R33" i="1"/>
  <c r="Q33" i="1"/>
  <c r="P33" i="1"/>
  <c r="O33" i="1"/>
  <c r="N33" i="1"/>
  <c r="M33" i="1"/>
  <c r="L33" i="1"/>
  <c r="K33" i="1"/>
  <c r="J33" i="1"/>
  <c r="I33" i="1"/>
  <c r="S9" i="1" l="1"/>
  <c r="R9" i="1"/>
  <c r="Q9" i="1"/>
  <c r="P9" i="1"/>
  <c r="O9" i="1"/>
  <c r="M9" i="1"/>
  <c r="L9" i="1"/>
  <c r="K9" i="1"/>
  <c r="J9" i="1"/>
  <c r="I9" i="1"/>
  <c r="S25" i="1"/>
  <c r="R25" i="1"/>
  <c r="Q25" i="1"/>
  <c r="P25" i="1"/>
  <c r="O25" i="1"/>
  <c r="M25" i="1"/>
  <c r="L25" i="1"/>
  <c r="K25" i="1"/>
  <c r="J25" i="1"/>
  <c r="I25" i="1"/>
  <c r="S29" i="1"/>
  <c r="R29" i="1"/>
  <c r="Q29" i="1"/>
  <c r="P29" i="1"/>
  <c r="O29" i="1"/>
  <c r="M29" i="1"/>
  <c r="L29" i="1"/>
  <c r="K29" i="1"/>
  <c r="J29" i="1"/>
  <c r="I29" i="1"/>
  <c r="N31" i="1"/>
  <c r="U31" i="1" s="1"/>
  <c r="N30" i="1"/>
  <c r="U30" i="1" s="1"/>
  <c r="N28" i="1"/>
  <c r="U28" i="1" s="1"/>
  <c r="N27" i="1"/>
  <c r="U27" i="1" s="1"/>
  <c r="N26" i="1"/>
  <c r="U26" i="1" s="1"/>
  <c r="N24" i="1"/>
  <c r="U24" i="1" s="1"/>
  <c r="N23" i="1"/>
  <c r="U23" i="1" s="1"/>
  <c r="N22" i="1"/>
  <c r="U22" i="1" s="1"/>
  <c r="N21" i="1"/>
  <c r="U21" i="1" s="1"/>
  <c r="N20" i="1"/>
  <c r="U20" i="1" s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3" i="1"/>
  <c r="U13" i="1" s="1"/>
  <c r="N12" i="1"/>
  <c r="U12" i="1" s="1"/>
  <c r="N11" i="1"/>
  <c r="U11" i="1" s="1"/>
  <c r="N10" i="1"/>
  <c r="U10" i="1" s="1"/>
  <c r="V17" i="1" l="1"/>
  <c r="W10" i="1"/>
  <c r="V23" i="1"/>
  <c r="V14" i="1"/>
  <c r="W19" i="1"/>
  <c r="W27" i="1"/>
  <c r="V11" i="1"/>
  <c r="W14" i="1"/>
  <c r="V18" i="1"/>
  <c r="V21" i="1"/>
  <c r="W23" i="1"/>
  <c r="V28" i="1"/>
  <c r="W11" i="1"/>
  <c r="V15" i="1"/>
  <c r="W18" i="1"/>
  <c r="V22" i="1"/>
  <c r="V26" i="1"/>
  <c r="W28" i="1"/>
  <c r="V10" i="1"/>
  <c r="V13" i="1"/>
  <c r="W15" i="1"/>
  <c r="V19" i="1"/>
  <c r="W22" i="1"/>
  <c r="V27" i="1"/>
  <c r="V31" i="1"/>
  <c r="W12" i="1"/>
  <c r="W17" i="1"/>
  <c r="W21" i="1"/>
  <c r="W26" i="1"/>
  <c r="W31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27" i="1"/>
  <c r="T28" i="1"/>
  <c r="T30" i="1"/>
  <c r="T31" i="1"/>
  <c r="V12" i="1"/>
  <c r="V16" i="1"/>
  <c r="V20" i="1"/>
  <c r="V24" i="1"/>
  <c r="V30" i="1"/>
  <c r="W13" i="1"/>
  <c r="W16" i="1"/>
  <c r="W20" i="1"/>
  <c r="W24" i="1"/>
  <c r="W30" i="1"/>
  <c r="N29" i="1"/>
  <c r="N25" i="1"/>
  <c r="U25" i="1" s="1"/>
  <c r="N8" i="1"/>
  <c r="N7" i="1"/>
  <c r="V33" i="1" l="1"/>
  <c r="W25" i="1"/>
  <c r="W29" i="1"/>
  <c r="V29" i="1"/>
  <c r="T29" i="1"/>
  <c r="U29" i="1"/>
  <c r="U8" i="1"/>
  <c r="W8" i="1"/>
  <c r="V8" i="1"/>
  <c r="T8" i="1"/>
  <c r="T25" i="1"/>
  <c r="V25" i="1"/>
  <c r="U33" i="1"/>
  <c r="W33" i="1"/>
  <c r="T7" i="1"/>
  <c r="V7" i="1"/>
  <c r="U7" i="1"/>
  <c r="W7" i="1"/>
  <c r="T9" i="1" l="1"/>
  <c r="W9" i="1"/>
  <c r="V9" i="1"/>
  <c r="U9" i="1"/>
  <c r="V34" i="1" l="1"/>
  <c r="W34" i="1"/>
  <c r="U34" i="1"/>
</calcChain>
</file>

<file path=xl/sharedStrings.xml><?xml version="1.0" encoding="utf-8"?>
<sst xmlns="http://schemas.openxmlformats.org/spreadsheetml/2006/main" count="225" uniqueCount="79">
  <si>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</si>
  <si>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</si>
  <si>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</si>
  <si>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</si>
  <si>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</si>
  <si>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</si>
  <si>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</si>
  <si>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</si>
  <si>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</si>
  <si>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</si>
  <si>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</si>
  <si>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</si>
  <si>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</si>
  <si>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</si>
  <si>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</si>
  <si>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</si>
  <si>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</si>
  <si>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</si>
  <si>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</si>
  <si>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</si>
  <si>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</si>
  <si>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</si>
  <si>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</si>
  <si>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</si>
  <si>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</si>
  <si>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</si>
  <si>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</si>
  <si>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</si>
  <si>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</si>
  <si>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</si>
  <si>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</si>
  <si>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</si>
  <si>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</si>
  <si>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</si>
  <si>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</si>
  <si>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</si>
  <si>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</si>
  <si>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</si>
  <si>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</si>
  <si>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</si>
  <si>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</si>
  <si>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</si>
  <si>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</si>
  <si>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</si>
  <si>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</si>
  <si>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</si>
  <si>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</si>
  <si>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</si>
  <si>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</si>
  <si>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</si>
  <si>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</si>
  <si>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</si>
  <si>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</si>
  <si>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</si>
  <si>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</si>
  <si>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</si>
  <si>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</si>
  <si>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FORTALECIMIENTO DE LOS SERVICIOS BRINDADOS A LOS USUARIOS DE COMERCIO EXTERIOR A NIVEL  NACIONAL</t>
  </si>
  <si>
    <t>TOTAL PRESUPUESTO A+C</t>
  </si>
  <si>
    <t>APLAZAMIENTOS</t>
  </si>
  <si>
    <t>APR. VIGENTE DESPUES DE APLAZAMIENTOS</t>
  </si>
  <si>
    <t>APR. SIN COMPROMETER</t>
  </si>
  <si>
    <t>COMP/ APR</t>
  </si>
  <si>
    <t>MINISTERIO DE COMERCIO INDUSTRIA Y TURISMO</t>
  </si>
  <si>
    <t>INFORME DE EJECUCIÓN PRESUPUESTAL ACUMULADO CON CORTE AL 28 DE FEBRERO DE 2019</t>
  </si>
  <si>
    <t>OBLIG/ APR</t>
  </si>
  <si>
    <t>PAGO/ APR</t>
  </si>
  <si>
    <t>SUBTOTAL VICEMINISTERIO DE DESARROLLO EMPRESARIAL</t>
  </si>
  <si>
    <t>SUBTOTAL VICEMINISTERIO DE TURISMO</t>
  </si>
  <si>
    <t xml:space="preserve">SUBTOTAL SECRETARIA GENERAL </t>
  </si>
  <si>
    <t>SUBTOTAL VICEMINISTERIO DE COMERCIO EXTERIOR</t>
  </si>
  <si>
    <t xml:space="preserve">GASTOS DE INVERSIÓN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</si>
  <si>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</si>
  <si>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</si>
  <si>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</si>
  <si>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</si>
  <si>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</si>
  <si>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GENERADO :MARZO 04 DE 2019</t>
  </si>
  <si>
    <t>AMPLIACIÓN DE LA CAPACIDAD DE LOS SERVICIOS DE LAS TECNOLOGÍAS DE INFORMACIÓN EN EL MINCIT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</si>
</sst>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7"/>
      <name val="Arial Narrow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14996795556505021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theme="0" tint="-0.14996795556505021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10" fontId="4" fillId="0" borderId="7" xfId="0" applyNumberFormat="1" applyFont="1" applyFill="1" applyBorder="1" applyAlignment="1">
      <alignment horizontal="right" vertical="center" wrapText="1"/>
    </xf>
    <xf numFmtId="0" fontId="10" fillId="4" borderId="10" xfId="0" applyNumberFormat="1" applyFont="1" applyFill="1" applyBorder="1" applyAlignment="1">
      <alignment horizontal="center" vertical="center" wrapText="1" readingOrder="1"/>
    </xf>
    <xf numFmtId="0" fontId="10" fillId="4" borderId="11" xfId="0" applyNumberFormat="1" applyFont="1" applyFill="1" applyBorder="1" applyAlignment="1">
      <alignment horizontal="center" vertical="center" wrapText="1" readingOrder="1"/>
    </xf>
    <xf numFmtId="0" fontId="3" fillId="4" borderId="11" xfId="0" applyNumberFormat="1" applyFont="1" applyFill="1" applyBorder="1" applyAlignment="1">
      <alignment horizontal="left" vertical="center" wrapText="1" readingOrder="1"/>
    </xf>
    <xf numFmtId="164" fontId="3" fillId="4" borderId="13" xfId="0" applyNumberFormat="1" applyFont="1" applyFill="1" applyBorder="1" applyAlignment="1">
      <alignment horizontal="right" vertical="center" wrapText="1" readingOrder="1"/>
    </xf>
    <xf numFmtId="165" fontId="4" fillId="4" borderId="13" xfId="0" applyNumberFormat="1" applyFont="1" applyFill="1" applyBorder="1" applyAlignment="1">
      <alignment horizontal="right" vertical="center" wrapText="1"/>
    </xf>
    <xf numFmtId="10" fontId="4" fillId="4" borderId="13" xfId="0" applyNumberFormat="1" applyFont="1" applyFill="1" applyBorder="1" applyAlignment="1">
      <alignment horizontal="right" vertical="center" wrapText="1"/>
    </xf>
    <xf numFmtId="10" fontId="4" fillId="4" borderId="12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4" fillId="3" borderId="6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164" fontId="15" fillId="3" borderId="1" xfId="0" applyNumberFormat="1" applyFont="1" applyFill="1" applyBorder="1" applyAlignment="1">
      <alignment horizontal="right" vertical="center" wrapText="1" readingOrder="1"/>
    </xf>
    <xf numFmtId="165" fontId="16" fillId="3" borderId="1" xfId="0" applyNumberFormat="1" applyFont="1" applyFill="1" applyBorder="1" applyAlignment="1">
      <alignment horizontal="right" vertical="center" wrapText="1"/>
    </xf>
    <xf numFmtId="10" fontId="16" fillId="3" borderId="1" xfId="0" applyNumberFormat="1" applyFont="1" applyFill="1" applyBorder="1" applyAlignment="1">
      <alignment horizontal="right" vertical="center" wrapText="1"/>
    </xf>
    <xf numFmtId="10" fontId="16" fillId="3" borderId="7" xfId="0" applyNumberFormat="1" applyFont="1" applyFill="1" applyBorder="1" applyAlignment="1">
      <alignment horizontal="right" vertical="center" wrapText="1"/>
    </xf>
    <xf numFmtId="0" fontId="14" fillId="3" borderId="8" xfId="0" applyNumberFormat="1" applyFont="1" applyFill="1" applyBorder="1" applyAlignment="1">
      <alignment horizontal="center" vertical="center" wrapText="1" readingOrder="1"/>
    </xf>
    <xf numFmtId="0" fontId="14" fillId="3" borderId="2" xfId="0" applyNumberFormat="1" applyFont="1" applyFill="1" applyBorder="1" applyAlignment="1">
      <alignment horizontal="center" vertical="center" wrapText="1" readingOrder="1"/>
    </xf>
    <xf numFmtId="0" fontId="15" fillId="3" borderId="2" xfId="0" applyNumberFormat="1" applyFont="1" applyFill="1" applyBorder="1" applyAlignment="1">
      <alignment horizontal="left" vertical="center" wrapText="1" readingOrder="1"/>
    </xf>
    <xf numFmtId="164" fontId="15" fillId="3" borderId="2" xfId="0" applyNumberFormat="1" applyFont="1" applyFill="1" applyBorder="1" applyAlignment="1">
      <alignment horizontal="right" vertical="center" wrapText="1" readingOrder="1"/>
    </xf>
    <xf numFmtId="10" fontId="16" fillId="3" borderId="2" xfId="0" applyNumberFormat="1" applyFont="1" applyFill="1" applyBorder="1" applyAlignment="1">
      <alignment horizontal="right" vertical="center" wrapText="1"/>
    </xf>
    <xf numFmtId="10" fontId="16" fillId="3" borderId="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99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533400</xdr:colOff>
      <xdr:row>2</xdr:row>
      <xdr:rowOff>180975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4"/>
  <sheetViews>
    <sheetView showGridLines="0" tabSelected="1" topLeftCell="A26" workbookViewId="0">
      <selection activeCell="M33" sqref="M33"/>
    </sheetView>
  </sheetViews>
  <sheetFormatPr baseColWidth="10" defaultRowHeight="15" x14ac:dyDescent="0.25"/>
  <cols>
    <col min="1" max="1" width="4.85546875" customWidth="1"/>
    <col min="2" max="2" width="5" customWidth="1"/>
    <col min="3" max="3" width="5.42578125" customWidth="1"/>
    <col min="4" max="4" width="4.42578125" customWidth="1"/>
    <col min="5" max="5" width="6.28515625" customWidth="1"/>
    <col min="6" max="6" width="5" customWidth="1"/>
    <col min="7" max="7" width="4.42578125" customWidth="1"/>
    <col min="8" max="8" width="24.5703125" customWidth="1"/>
    <col min="9" max="9" width="17.42578125" customWidth="1"/>
    <col min="10" max="10" width="14.85546875" customWidth="1"/>
    <col min="11" max="11" width="14.28515625" customWidth="1"/>
    <col min="12" max="12" width="17.5703125" customWidth="1"/>
    <col min="13" max="13" width="14.85546875" customWidth="1"/>
    <col min="14" max="14" width="15.7109375" customWidth="1"/>
    <col min="15" max="15" width="16.28515625" customWidth="1"/>
    <col min="16" max="16" width="16.140625" customWidth="1"/>
    <col min="17" max="17" width="15.85546875" customWidth="1"/>
    <col min="18" max="18" width="15" customWidth="1"/>
    <col min="19" max="19" width="15.28515625" customWidth="1"/>
    <col min="20" max="20" width="16.28515625" customWidth="1"/>
    <col min="21" max="21" width="7.42578125" customWidth="1"/>
    <col min="22" max="22" width="6.42578125" customWidth="1"/>
    <col min="23" max="23" width="6.85546875" customWidth="1"/>
  </cols>
  <sheetData>
    <row r="2" spans="1:23" ht="15.75" x14ac:dyDescent="0.25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5.75" x14ac:dyDescent="0.25">
      <c r="A3" s="55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 x14ac:dyDescent="0.25">
      <c r="A4" s="55" t="s">
        <v>71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1" t="s">
        <v>77</v>
      </c>
    </row>
    <row r="6" spans="1:23" ht="35.25" thickTop="1" thickBot="1" x14ac:dyDescent="0.3">
      <c r="A6" s="13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59</v>
      </c>
      <c r="N6" s="15" t="s">
        <v>60</v>
      </c>
      <c r="O6" s="15" t="s">
        <v>12</v>
      </c>
      <c r="P6" s="15" t="s">
        <v>13</v>
      </c>
      <c r="Q6" s="15" t="s">
        <v>14</v>
      </c>
      <c r="R6" s="15" t="s">
        <v>15</v>
      </c>
      <c r="S6" s="15" t="s">
        <v>16</v>
      </c>
      <c r="T6" s="16" t="s">
        <v>61</v>
      </c>
      <c r="U6" s="16" t="s">
        <v>62</v>
      </c>
      <c r="V6" s="16" t="s">
        <v>65</v>
      </c>
      <c r="W6" s="17" t="s">
        <v>66</v>
      </c>
    </row>
    <row r="7" spans="1:23" ht="95.25" customHeight="1" thickTop="1" thickBot="1" x14ac:dyDescent="0.3">
      <c r="A7" s="18" t="s">
        <v>22</v>
      </c>
      <c r="B7" s="10" t="s">
        <v>23</v>
      </c>
      <c r="C7" s="10" t="s">
        <v>24</v>
      </c>
      <c r="D7" s="10" t="s">
        <v>25</v>
      </c>
      <c r="E7" s="10" t="s">
        <v>17</v>
      </c>
      <c r="F7" s="10" t="s">
        <v>20</v>
      </c>
      <c r="G7" s="10" t="s">
        <v>19</v>
      </c>
      <c r="H7" s="6" t="s">
        <v>26</v>
      </c>
      <c r="I7" s="7">
        <v>4216383673</v>
      </c>
      <c r="J7" s="7">
        <v>0</v>
      </c>
      <c r="K7" s="7">
        <v>0</v>
      </c>
      <c r="L7" s="7">
        <v>4216383673</v>
      </c>
      <c r="M7" s="7">
        <v>0</v>
      </c>
      <c r="N7" s="12">
        <f>+L7-M7</f>
        <v>4216383673</v>
      </c>
      <c r="O7" s="7">
        <v>2681756425</v>
      </c>
      <c r="P7" s="7">
        <v>1534627248</v>
      </c>
      <c r="Q7" s="7">
        <v>1429055313</v>
      </c>
      <c r="R7" s="7">
        <v>156445768</v>
      </c>
      <c r="S7" s="7">
        <v>156445768</v>
      </c>
      <c r="T7" s="8">
        <f>+N7-Q7</f>
        <v>2787328360</v>
      </c>
      <c r="U7" s="9">
        <f>+Q7/N7</f>
        <v>0.33892914493315374</v>
      </c>
      <c r="V7" s="9">
        <f>+R7/N7</f>
        <v>3.7104253344356408E-2</v>
      </c>
      <c r="W7" s="19">
        <f>+S7/N7</f>
        <v>3.7104253344356408E-2</v>
      </c>
    </row>
    <row r="8" spans="1:23" ht="62.25" customHeight="1" thickTop="1" thickBot="1" x14ac:dyDescent="0.3">
      <c r="A8" s="18" t="s">
        <v>22</v>
      </c>
      <c r="B8" s="10" t="s">
        <v>23</v>
      </c>
      <c r="C8" s="10" t="s">
        <v>24</v>
      </c>
      <c r="D8" s="10" t="s">
        <v>25</v>
      </c>
      <c r="E8" s="10" t="s">
        <v>17</v>
      </c>
      <c r="F8" s="10" t="s">
        <v>28</v>
      </c>
      <c r="G8" s="10" t="s">
        <v>21</v>
      </c>
      <c r="H8" s="6" t="s">
        <v>57</v>
      </c>
      <c r="I8" s="7">
        <v>5200000000</v>
      </c>
      <c r="J8" s="7">
        <v>0</v>
      </c>
      <c r="K8" s="7">
        <v>0</v>
      </c>
      <c r="L8" s="7">
        <v>5200000000</v>
      </c>
      <c r="M8" s="7">
        <v>0</v>
      </c>
      <c r="N8" s="12">
        <f>+L8-M8</f>
        <v>5200000000</v>
      </c>
      <c r="O8" s="7">
        <v>4693026911.25</v>
      </c>
      <c r="P8" s="7">
        <v>506973088.75</v>
      </c>
      <c r="Q8" s="7">
        <v>2333449568.25</v>
      </c>
      <c r="R8" s="7">
        <v>34824349</v>
      </c>
      <c r="S8" s="7">
        <v>34824349</v>
      </c>
      <c r="T8" s="8">
        <f t="shared" ref="T8:T31" si="0">+N8-Q8</f>
        <v>2866550431.75</v>
      </c>
      <c r="U8" s="9">
        <f t="shared" ref="U8:U34" si="1">+Q8/N8</f>
        <v>0.44874030158653844</v>
      </c>
      <c r="V8" s="9">
        <f t="shared" ref="V8:V34" si="2">+R8/N8</f>
        <v>6.6969901923076922E-3</v>
      </c>
      <c r="W8" s="19">
        <f t="shared" ref="W8:W34" si="3">+S8/N8</f>
        <v>6.6969901923076922E-3</v>
      </c>
    </row>
    <row r="9" spans="1:23" ht="45.75" customHeight="1" thickTop="1" thickBot="1" x14ac:dyDescent="0.3">
      <c r="A9" s="42" t="s">
        <v>22</v>
      </c>
      <c r="B9" s="43"/>
      <c r="C9" s="43"/>
      <c r="D9" s="43"/>
      <c r="E9" s="43"/>
      <c r="F9" s="43"/>
      <c r="G9" s="43"/>
      <c r="H9" s="44" t="s">
        <v>70</v>
      </c>
      <c r="I9" s="45">
        <f>SUM(I7:I8)</f>
        <v>9416383673</v>
      </c>
      <c r="J9" s="45">
        <f t="shared" ref="J9:S9" si="4">SUM(J7:J8)</f>
        <v>0</v>
      </c>
      <c r="K9" s="45">
        <f t="shared" si="4"/>
        <v>0</v>
      </c>
      <c r="L9" s="45">
        <f t="shared" si="4"/>
        <v>9416383673</v>
      </c>
      <c r="M9" s="45">
        <f t="shared" si="4"/>
        <v>0</v>
      </c>
      <c r="N9" s="45">
        <f>SUM(N7:N8)</f>
        <v>9416383673</v>
      </c>
      <c r="O9" s="45">
        <f t="shared" si="4"/>
        <v>7374783336.25</v>
      </c>
      <c r="P9" s="45">
        <f t="shared" si="4"/>
        <v>2041600336.75</v>
      </c>
      <c r="Q9" s="45">
        <f t="shared" si="4"/>
        <v>3762504881.25</v>
      </c>
      <c r="R9" s="45">
        <f t="shared" si="4"/>
        <v>191270117</v>
      </c>
      <c r="S9" s="45">
        <f t="shared" si="4"/>
        <v>191270117</v>
      </c>
      <c r="T9" s="46">
        <f t="shared" si="0"/>
        <v>5653878791.75</v>
      </c>
      <c r="U9" s="47">
        <f t="shared" si="1"/>
        <v>0.39957004853555311</v>
      </c>
      <c r="V9" s="47">
        <f t="shared" si="2"/>
        <v>2.0312481271173879E-2</v>
      </c>
      <c r="W9" s="48">
        <f t="shared" si="3"/>
        <v>2.0312481271173879E-2</v>
      </c>
    </row>
    <row r="10" spans="1:23" ht="87" customHeight="1" thickTop="1" thickBot="1" x14ac:dyDescent="0.3">
      <c r="A10" s="18" t="s">
        <v>22</v>
      </c>
      <c r="B10" s="10" t="s">
        <v>27</v>
      </c>
      <c r="C10" s="10" t="s">
        <v>24</v>
      </c>
      <c r="D10" s="10" t="s">
        <v>30</v>
      </c>
      <c r="E10" s="10" t="s">
        <v>17</v>
      </c>
      <c r="F10" s="10" t="s">
        <v>18</v>
      </c>
      <c r="G10" s="10" t="s">
        <v>19</v>
      </c>
      <c r="H10" s="6" t="s">
        <v>31</v>
      </c>
      <c r="I10" s="7">
        <v>1239000000</v>
      </c>
      <c r="J10" s="7">
        <v>0</v>
      </c>
      <c r="K10" s="7">
        <v>0</v>
      </c>
      <c r="L10" s="7">
        <v>1239000000</v>
      </c>
      <c r="M10" s="7">
        <v>148000000</v>
      </c>
      <c r="N10" s="12">
        <f t="shared" ref="N10:N24" si="5">+L10-M10</f>
        <v>1091000000</v>
      </c>
      <c r="O10" s="7">
        <v>0</v>
      </c>
      <c r="P10" s="7">
        <v>1091000000</v>
      </c>
      <c r="Q10" s="7">
        <v>0</v>
      </c>
      <c r="R10" s="7">
        <v>0</v>
      </c>
      <c r="S10" s="7">
        <v>0</v>
      </c>
      <c r="T10" s="8">
        <f t="shared" si="0"/>
        <v>1091000000</v>
      </c>
      <c r="U10" s="9">
        <f t="shared" si="1"/>
        <v>0</v>
      </c>
      <c r="V10" s="9">
        <f t="shared" si="2"/>
        <v>0</v>
      </c>
      <c r="W10" s="19">
        <f t="shared" si="3"/>
        <v>0</v>
      </c>
    </row>
    <row r="11" spans="1:23" ht="81" customHeight="1" thickTop="1" thickBot="1" x14ac:dyDescent="0.3">
      <c r="A11" s="18" t="s">
        <v>22</v>
      </c>
      <c r="B11" s="10" t="s">
        <v>27</v>
      </c>
      <c r="C11" s="10" t="s">
        <v>24</v>
      </c>
      <c r="D11" s="10" t="s">
        <v>30</v>
      </c>
      <c r="E11" s="10" t="s">
        <v>17</v>
      </c>
      <c r="F11" s="10" t="s">
        <v>20</v>
      </c>
      <c r="G11" s="10" t="s">
        <v>19</v>
      </c>
      <c r="H11" s="6" t="s">
        <v>31</v>
      </c>
      <c r="I11" s="7">
        <v>4800000000</v>
      </c>
      <c r="J11" s="7">
        <v>0</v>
      </c>
      <c r="K11" s="7">
        <v>0</v>
      </c>
      <c r="L11" s="7">
        <v>4800000000</v>
      </c>
      <c r="M11" s="7">
        <v>0</v>
      </c>
      <c r="N11" s="12">
        <f t="shared" si="5"/>
        <v>4800000000</v>
      </c>
      <c r="O11" s="7">
        <v>4264229636</v>
      </c>
      <c r="P11" s="7">
        <v>535770364</v>
      </c>
      <c r="Q11" s="7">
        <v>1250560847</v>
      </c>
      <c r="R11" s="7">
        <v>48665003</v>
      </c>
      <c r="S11" s="7">
        <v>48665003</v>
      </c>
      <c r="T11" s="8">
        <f t="shared" si="0"/>
        <v>3549439153</v>
      </c>
      <c r="U11" s="9">
        <f t="shared" si="1"/>
        <v>0.26053350979166667</v>
      </c>
      <c r="V11" s="9">
        <f t="shared" si="2"/>
        <v>1.0138542291666667E-2</v>
      </c>
      <c r="W11" s="19">
        <f t="shared" si="3"/>
        <v>1.0138542291666667E-2</v>
      </c>
    </row>
    <row r="12" spans="1:23" ht="92.25" customHeight="1" thickTop="1" thickBot="1" x14ac:dyDescent="0.3">
      <c r="A12" s="18" t="s">
        <v>22</v>
      </c>
      <c r="B12" s="10" t="s">
        <v>27</v>
      </c>
      <c r="C12" s="10" t="s">
        <v>24</v>
      </c>
      <c r="D12" s="10" t="s">
        <v>32</v>
      </c>
      <c r="E12" s="10" t="s">
        <v>17</v>
      </c>
      <c r="F12" s="10" t="s">
        <v>18</v>
      </c>
      <c r="G12" s="10" t="s">
        <v>19</v>
      </c>
      <c r="H12" s="6" t="s">
        <v>33</v>
      </c>
      <c r="I12" s="7">
        <v>1000000000</v>
      </c>
      <c r="J12" s="7">
        <v>0</v>
      </c>
      <c r="K12" s="7">
        <v>0</v>
      </c>
      <c r="L12" s="7">
        <v>1000000000</v>
      </c>
      <c r="M12" s="7">
        <v>0</v>
      </c>
      <c r="N12" s="12">
        <f t="shared" si="5"/>
        <v>1000000000</v>
      </c>
      <c r="O12" s="7">
        <v>0</v>
      </c>
      <c r="P12" s="7">
        <v>1000000000</v>
      </c>
      <c r="Q12" s="7">
        <v>0</v>
      </c>
      <c r="R12" s="7">
        <v>0</v>
      </c>
      <c r="S12" s="7">
        <v>0</v>
      </c>
      <c r="T12" s="8">
        <f t="shared" si="0"/>
        <v>1000000000</v>
      </c>
      <c r="U12" s="9">
        <f t="shared" si="1"/>
        <v>0</v>
      </c>
      <c r="V12" s="9">
        <f t="shared" si="2"/>
        <v>0</v>
      </c>
      <c r="W12" s="19">
        <f t="shared" si="3"/>
        <v>0</v>
      </c>
    </row>
    <row r="13" spans="1:23" ht="92.25" customHeight="1" thickTop="1" thickBot="1" x14ac:dyDescent="0.3">
      <c r="A13" s="18" t="s">
        <v>22</v>
      </c>
      <c r="B13" s="10" t="s">
        <v>27</v>
      </c>
      <c r="C13" s="10" t="s">
        <v>24</v>
      </c>
      <c r="D13" s="10" t="s">
        <v>32</v>
      </c>
      <c r="E13" s="10" t="s">
        <v>17</v>
      </c>
      <c r="F13" s="10" t="s">
        <v>20</v>
      </c>
      <c r="G13" s="10" t="s">
        <v>19</v>
      </c>
      <c r="H13" s="6" t="s">
        <v>33</v>
      </c>
      <c r="I13" s="7">
        <v>19000000000</v>
      </c>
      <c r="J13" s="7">
        <v>0</v>
      </c>
      <c r="K13" s="7">
        <v>0</v>
      </c>
      <c r="L13" s="7">
        <v>19000000000</v>
      </c>
      <c r="M13" s="7">
        <v>0</v>
      </c>
      <c r="N13" s="12">
        <f t="shared" si="5"/>
        <v>19000000000</v>
      </c>
      <c r="O13" s="7">
        <v>19000000000</v>
      </c>
      <c r="P13" s="7">
        <v>0</v>
      </c>
      <c r="Q13" s="7">
        <v>19000000000</v>
      </c>
      <c r="R13" s="7">
        <v>0</v>
      </c>
      <c r="S13" s="7">
        <v>0</v>
      </c>
      <c r="T13" s="8">
        <f t="shared" si="0"/>
        <v>0</v>
      </c>
      <c r="U13" s="9">
        <f t="shared" si="1"/>
        <v>1</v>
      </c>
      <c r="V13" s="9">
        <f t="shared" si="2"/>
        <v>0</v>
      </c>
      <c r="W13" s="19">
        <f t="shared" si="3"/>
        <v>0</v>
      </c>
    </row>
    <row r="14" spans="1:23" ht="67.5" customHeight="1" thickTop="1" thickBot="1" x14ac:dyDescent="0.3">
      <c r="A14" s="18" t="s">
        <v>22</v>
      </c>
      <c r="B14" s="10" t="s">
        <v>27</v>
      </c>
      <c r="C14" s="10" t="s">
        <v>24</v>
      </c>
      <c r="D14" s="10" t="s">
        <v>34</v>
      </c>
      <c r="E14" s="10" t="s">
        <v>17</v>
      </c>
      <c r="F14" s="10" t="s">
        <v>18</v>
      </c>
      <c r="G14" s="10" t="s">
        <v>19</v>
      </c>
      <c r="H14" s="6" t="s">
        <v>35</v>
      </c>
      <c r="I14" s="7">
        <v>1000000000</v>
      </c>
      <c r="J14" s="7">
        <v>0</v>
      </c>
      <c r="K14" s="7">
        <v>0</v>
      </c>
      <c r="L14" s="7">
        <v>1000000000</v>
      </c>
      <c r="M14" s="7">
        <v>0</v>
      </c>
      <c r="N14" s="12">
        <f t="shared" si="5"/>
        <v>1000000000</v>
      </c>
      <c r="O14" s="7">
        <v>500000000</v>
      </c>
      <c r="P14" s="7">
        <v>500000000</v>
      </c>
      <c r="Q14" s="7">
        <v>500000000</v>
      </c>
      <c r="R14" s="7">
        <v>0</v>
      </c>
      <c r="S14" s="7">
        <v>0</v>
      </c>
      <c r="T14" s="8">
        <f t="shared" si="0"/>
        <v>500000000</v>
      </c>
      <c r="U14" s="9">
        <f t="shared" si="1"/>
        <v>0.5</v>
      </c>
      <c r="V14" s="9">
        <f t="shared" si="2"/>
        <v>0</v>
      </c>
      <c r="W14" s="19">
        <f t="shared" si="3"/>
        <v>0</v>
      </c>
    </row>
    <row r="15" spans="1:23" ht="77.25" customHeight="1" thickTop="1" thickBot="1" x14ac:dyDescent="0.3">
      <c r="A15" s="18" t="s">
        <v>22</v>
      </c>
      <c r="B15" s="10" t="s">
        <v>27</v>
      </c>
      <c r="C15" s="10" t="s">
        <v>24</v>
      </c>
      <c r="D15" s="10" t="s">
        <v>36</v>
      </c>
      <c r="E15" s="10" t="s">
        <v>17</v>
      </c>
      <c r="F15" s="10" t="s">
        <v>18</v>
      </c>
      <c r="G15" s="10" t="s">
        <v>19</v>
      </c>
      <c r="H15" s="6" t="s">
        <v>37</v>
      </c>
      <c r="I15" s="7">
        <v>1000000000</v>
      </c>
      <c r="J15" s="7">
        <v>0</v>
      </c>
      <c r="K15" s="7">
        <v>0</v>
      </c>
      <c r="L15" s="7">
        <v>1000000000</v>
      </c>
      <c r="M15" s="7">
        <v>0</v>
      </c>
      <c r="N15" s="12">
        <f t="shared" si="5"/>
        <v>1000000000</v>
      </c>
      <c r="O15" s="7">
        <v>0</v>
      </c>
      <c r="P15" s="7">
        <v>1000000000</v>
      </c>
      <c r="Q15" s="7">
        <v>0</v>
      </c>
      <c r="R15" s="7">
        <v>0</v>
      </c>
      <c r="S15" s="7">
        <v>0</v>
      </c>
      <c r="T15" s="8">
        <f t="shared" si="0"/>
        <v>1000000000</v>
      </c>
      <c r="U15" s="9">
        <f t="shared" si="1"/>
        <v>0</v>
      </c>
      <c r="V15" s="9">
        <f t="shared" si="2"/>
        <v>0</v>
      </c>
      <c r="W15" s="19">
        <f t="shared" si="3"/>
        <v>0</v>
      </c>
    </row>
    <row r="16" spans="1:23" ht="75" customHeight="1" thickTop="1" thickBot="1" x14ac:dyDescent="0.3">
      <c r="A16" s="18" t="s">
        <v>22</v>
      </c>
      <c r="B16" s="10" t="s">
        <v>27</v>
      </c>
      <c r="C16" s="10" t="s">
        <v>24</v>
      </c>
      <c r="D16" s="10" t="s">
        <v>36</v>
      </c>
      <c r="E16" s="10" t="s">
        <v>17</v>
      </c>
      <c r="F16" s="10" t="s">
        <v>20</v>
      </c>
      <c r="G16" s="10" t="s">
        <v>19</v>
      </c>
      <c r="H16" s="6" t="s">
        <v>37</v>
      </c>
      <c r="I16" s="7">
        <v>6200000000</v>
      </c>
      <c r="J16" s="7">
        <v>1400000000</v>
      </c>
      <c r="K16" s="7">
        <v>0</v>
      </c>
      <c r="L16" s="7">
        <v>7600000000</v>
      </c>
      <c r="M16" s="7">
        <v>0</v>
      </c>
      <c r="N16" s="12">
        <f t="shared" si="5"/>
        <v>7600000000</v>
      </c>
      <c r="O16" s="7">
        <v>4684428388</v>
      </c>
      <c r="P16" s="7">
        <v>2915571612</v>
      </c>
      <c r="Q16" s="7">
        <v>1946864683</v>
      </c>
      <c r="R16" s="7">
        <v>104989003</v>
      </c>
      <c r="S16" s="7">
        <v>102730175</v>
      </c>
      <c r="T16" s="8">
        <f t="shared" si="0"/>
        <v>5653135317</v>
      </c>
      <c r="U16" s="9">
        <f t="shared" si="1"/>
        <v>0.25616640565789472</v>
      </c>
      <c r="V16" s="9">
        <f t="shared" si="2"/>
        <v>1.38143425E-2</v>
      </c>
      <c r="W16" s="19">
        <f t="shared" si="3"/>
        <v>1.3517128289473684E-2</v>
      </c>
    </row>
    <row r="17" spans="1:23" ht="70.5" customHeight="1" thickTop="1" thickBot="1" x14ac:dyDescent="0.3">
      <c r="A17" s="18" t="s">
        <v>22</v>
      </c>
      <c r="B17" s="10" t="s">
        <v>27</v>
      </c>
      <c r="C17" s="10" t="s">
        <v>24</v>
      </c>
      <c r="D17" s="10" t="s">
        <v>38</v>
      </c>
      <c r="E17" s="10" t="s">
        <v>17</v>
      </c>
      <c r="F17" s="10" t="s">
        <v>20</v>
      </c>
      <c r="G17" s="10" t="s">
        <v>19</v>
      </c>
      <c r="H17" s="6" t="s">
        <v>39</v>
      </c>
      <c r="I17" s="7">
        <v>14973355723</v>
      </c>
      <c r="J17" s="7">
        <v>0</v>
      </c>
      <c r="K17" s="7">
        <v>0</v>
      </c>
      <c r="L17" s="7">
        <v>14973355723</v>
      </c>
      <c r="M17" s="7">
        <v>0</v>
      </c>
      <c r="N17" s="12">
        <f t="shared" si="5"/>
        <v>14973355723</v>
      </c>
      <c r="O17" s="7">
        <v>755643692</v>
      </c>
      <c r="P17" s="7">
        <v>14217712031</v>
      </c>
      <c r="Q17" s="7">
        <v>530921620</v>
      </c>
      <c r="R17" s="7">
        <v>39759577</v>
      </c>
      <c r="S17" s="7">
        <v>39759577</v>
      </c>
      <c r="T17" s="8">
        <f t="shared" si="0"/>
        <v>14442434103</v>
      </c>
      <c r="U17" s="9">
        <f t="shared" si="1"/>
        <v>3.5457757754627547E-2</v>
      </c>
      <c r="V17" s="9">
        <f t="shared" si="2"/>
        <v>2.6553551345158276E-3</v>
      </c>
      <c r="W17" s="19">
        <f t="shared" si="3"/>
        <v>2.6553551345158276E-3</v>
      </c>
    </row>
    <row r="18" spans="1:23" ht="72.75" customHeight="1" thickTop="1" thickBot="1" x14ac:dyDescent="0.3">
      <c r="A18" s="18" t="s">
        <v>22</v>
      </c>
      <c r="B18" s="10" t="s">
        <v>27</v>
      </c>
      <c r="C18" s="10" t="s">
        <v>24</v>
      </c>
      <c r="D18" s="10" t="s">
        <v>42</v>
      </c>
      <c r="E18" s="10" t="s">
        <v>17</v>
      </c>
      <c r="F18" s="10" t="s">
        <v>18</v>
      </c>
      <c r="G18" s="10" t="s">
        <v>19</v>
      </c>
      <c r="H18" s="6" t="s">
        <v>43</v>
      </c>
      <c r="I18" s="7">
        <v>1000000000</v>
      </c>
      <c r="J18" s="7">
        <v>0</v>
      </c>
      <c r="K18" s="7">
        <v>0</v>
      </c>
      <c r="L18" s="7">
        <v>1000000000</v>
      </c>
      <c r="M18" s="7">
        <v>0</v>
      </c>
      <c r="N18" s="12">
        <f t="shared" si="5"/>
        <v>1000000000</v>
      </c>
      <c r="O18" s="7">
        <v>0</v>
      </c>
      <c r="P18" s="7">
        <v>1000000000</v>
      </c>
      <c r="Q18" s="7">
        <v>0</v>
      </c>
      <c r="R18" s="7">
        <v>0</v>
      </c>
      <c r="S18" s="7">
        <v>0</v>
      </c>
      <c r="T18" s="8">
        <f t="shared" si="0"/>
        <v>1000000000</v>
      </c>
      <c r="U18" s="9">
        <f t="shared" si="1"/>
        <v>0</v>
      </c>
      <c r="V18" s="9">
        <f t="shared" si="2"/>
        <v>0</v>
      </c>
      <c r="W18" s="19">
        <f t="shared" si="3"/>
        <v>0</v>
      </c>
    </row>
    <row r="19" spans="1:23" ht="65.25" customHeight="1" thickTop="1" thickBot="1" x14ac:dyDescent="0.3">
      <c r="A19" s="18" t="s">
        <v>22</v>
      </c>
      <c r="B19" s="10" t="s">
        <v>27</v>
      </c>
      <c r="C19" s="10" t="s">
        <v>24</v>
      </c>
      <c r="D19" s="10" t="s">
        <v>42</v>
      </c>
      <c r="E19" s="10" t="s">
        <v>17</v>
      </c>
      <c r="F19" s="10" t="s">
        <v>20</v>
      </c>
      <c r="G19" s="10" t="s">
        <v>19</v>
      </c>
      <c r="H19" s="6" t="s">
        <v>43</v>
      </c>
      <c r="I19" s="7">
        <v>2500000000</v>
      </c>
      <c r="J19" s="7">
        <v>0</v>
      </c>
      <c r="K19" s="7">
        <v>1400000000</v>
      </c>
      <c r="L19" s="7">
        <v>1100000000</v>
      </c>
      <c r="M19" s="7">
        <v>0</v>
      </c>
      <c r="N19" s="12">
        <f t="shared" si="5"/>
        <v>1100000000</v>
      </c>
      <c r="O19" s="7">
        <v>0</v>
      </c>
      <c r="P19" s="7">
        <v>1100000000</v>
      </c>
      <c r="Q19" s="7">
        <v>0</v>
      </c>
      <c r="R19" s="7">
        <v>0</v>
      </c>
      <c r="S19" s="7">
        <v>0</v>
      </c>
      <c r="T19" s="8">
        <f t="shared" si="0"/>
        <v>1100000000</v>
      </c>
      <c r="U19" s="9">
        <f t="shared" si="1"/>
        <v>0</v>
      </c>
      <c r="V19" s="9">
        <f t="shared" si="2"/>
        <v>0</v>
      </c>
      <c r="W19" s="19">
        <f t="shared" si="3"/>
        <v>0</v>
      </c>
    </row>
    <row r="20" spans="1:23" ht="107.25" customHeight="1" thickTop="1" thickBot="1" x14ac:dyDescent="0.3">
      <c r="A20" s="18" t="s">
        <v>22</v>
      </c>
      <c r="B20" s="10" t="s">
        <v>27</v>
      </c>
      <c r="C20" s="10" t="s">
        <v>24</v>
      </c>
      <c r="D20" s="10" t="s">
        <v>44</v>
      </c>
      <c r="E20" s="10" t="s">
        <v>17</v>
      </c>
      <c r="F20" s="10" t="s">
        <v>18</v>
      </c>
      <c r="G20" s="10" t="s">
        <v>19</v>
      </c>
      <c r="H20" s="6" t="s">
        <v>45</v>
      </c>
      <c r="I20" s="7">
        <v>1029000000</v>
      </c>
      <c r="J20" s="7">
        <v>0</v>
      </c>
      <c r="K20" s="7">
        <v>0</v>
      </c>
      <c r="L20" s="7">
        <v>1029000000</v>
      </c>
      <c r="M20" s="7">
        <v>0</v>
      </c>
      <c r="N20" s="12">
        <f t="shared" si="5"/>
        <v>1029000000</v>
      </c>
      <c r="O20" s="7">
        <v>0</v>
      </c>
      <c r="P20" s="7">
        <v>1029000000</v>
      </c>
      <c r="Q20" s="7">
        <v>0</v>
      </c>
      <c r="R20" s="7">
        <v>0</v>
      </c>
      <c r="S20" s="7">
        <v>0</v>
      </c>
      <c r="T20" s="8">
        <f t="shared" si="0"/>
        <v>1029000000</v>
      </c>
      <c r="U20" s="9">
        <f t="shared" si="1"/>
        <v>0</v>
      </c>
      <c r="V20" s="9">
        <f t="shared" si="2"/>
        <v>0</v>
      </c>
      <c r="W20" s="19">
        <f t="shared" si="3"/>
        <v>0</v>
      </c>
    </row>
    <row r="21" spans="1:23" ht="122.25" customHeight="1" thickTop="1" thickBot="1" x14ac:dyDescent="0.3">
      <c r="A21" s="18" t="s">
        <v>22</v>
      </c>
      <c r="B21" s="10" t="s">
        <v>27</v>
      </c>
      <c r="C21" s="10" t="s">
        <v>24</v>
      </c>
      <c r="D21" s="10" t="s">
        <v>44</v>
      </c>
      <c r="E21" s="10" t="s">
        <v>17</v>
      </c>
      <c r="F21" s="10" t="s">
        <v>20</v>
      </c>
      <c r="G21" s="10" t="s">
        <v>19</v>
      </c>
      <c r="H21" s="6" t="s">
        <v>45</v>
      </c>
      <c r="I21" s="7">
        <v>3971000000</v>
      </c>
      <c r="J21" s="7">
        <v>0</v>
      </c>
      <c r="K21" s="7">
        <v>0</v>
      </c>
      <c r="L21" s="7">
        <v>3971000000</v>
      </c>
      <c r="M21" s="7">
        <v>0</v>
      </c>
      <c r="N21" s="12">
        <f t="shared" si="5"/>
        <v>3971000000</v>
      </c>
      <c r="O21" s="7">
        <v>3187070015</v>
      </c>
      <c r="P21" s="7">
        <v>783929985</v>
      </c>
      <c r="Q21" s="7">
        <v>2545070007</v>
      </c>
      <c r="R21" s="7">
        <v>33977600</v>
      </c>
      <c r="S21" s="7">
        <v>33977600</v>
      </c>
      <c r="T21" s="8">
        <f t="shared" si="0"/>
        <v>1425929993</v>
      </c>
      <c r="U21" s="9">
        <f t="shared" si="1"/>
        <v>0.64091412918660284</v>
      </c>
      <c r="V21" s="9">
        <f t="shared" si="2"/>
        <v>8.5564341475698816E-3</v>
      </c>
      <c r="W21" s="19">
        <f t="shared" si="3"/>
        <v>8.5564341475698816E-3</v>
      </c>
    </row>
    <row r="22" spans="1:23" ht="51" customHeight="1" thickTop="1" thickBot="1" x14ac:dyDescent="0.3">
      <c r="A22" s="18" t="s">
        <v>22</v>
      </c>
      <c r="B22" s="10" t="s">
        <v>46</v>
      </c>
      <c r="C22" s="10" t="s">
        <v>24</v>
      </c>
      <c r="D22" s="10" t="s">
        <v>47</v>
      </c>
      <c r="E22" s="10" t="s">
        <v>17</v>
      </c>
      <c r="F22" s="10" t="s">
        <v>20</v>
      </c>
      <c r="G22" s="10" t="s">
        <v>19</v>
      </c>
      <c r="H22" s="6" t="s">
        <v>48</v>
      </c>
      <c r="I22" s="7">
        <v>180000000</v>
      </c>
      <c r="J22" s="7">
        <v>0</v>
      </c>
      <c r="K22" s="7">
        <v>0</v>
      </c>
      <c r="L22" s="7">
        <v>180000000</v>
      </c>
      <c r="M22" s="7">
        <v>0</v>
      </c>
      <c r="N22" s="12">
        <f t="shared" si="5"/>
        <v>180000000</v>
      </c>
      <c r="O22" s="7">
        <v>145273482</v>
      </c>
      <c r="P22" s="7">
        <v>34726518</v>
      </c>
      <c r="Q22" s="7">
        <v>59273482</v>
      </c>
      <c r="R22" s="7">
        <v>5000000</v>
      </c>
      <c r="S22" s="7">
        <v>5000000</v>
      </c>
      <c r="T22" s="8">
        <f t="shared" si="0"/>
        <v>120726518</v>
      </c>
      <c r="U22" s="9">
        <f t="shared" si="1"/>
        <v>0.32929712222222224</v>
      </c>
      <c r="V22" s="9">
        <f t="shared" si="2"/>
        <v>2.7777777777777776E-2</v>
      </c>
      <c r="W22" s="19">
        <f t="shared" si="3"/>
        <v>2.7777777777777776E-2</v>
      </c>
    </row>
    <row r="23" spans="1:23" ht="122.25" customHeight="1" thickTop="1" thickBot="1" x14ac:dyDescent="0.3">
      <c r="A23" s="18" t="s">
        <v>22</v>
      </c>
      <c r="B23" s="10" t="s">
        <v>46</v>
      </c>
      <c r="C23" s="10" t="s">
        <v>24</v>
      </c>
      <c r="D23" s="10" t="s">
        <v>49</v>
      </c>
      <c r="E23" s="10" t="s">
        <v>17</v>
      </c>
      <c r="F23" s="10" t="s">
        <v>20</v>
      </c>
      <c r="G23" s="10" t="s">
        <v>19</v>
      </c>
      <c r="H23" s="6" t="s">
        <v>50</v>
      </c>
      <c r="I23" s="7">
        <v>300000000</v>
      </c>
      <c r="J23" s="7">
        <v>0</v>
      </c>
      <c r="K23" s="7">
        <v>0</v>
      </c>
      <c r="L23" s="7">
        <v>300000000</v>
      </c>
      <c r="M23" s="7">
        <v>0</v>
      </c>
      <c r="N23" s="12">
        <f t="shared" si="5"/>
        <v>300000000</v>
      </c>
      <c r="O23" s="7">
        <v>180000000</v>
      </c>
      <c r="P23" s="7">
        <v>120000000</v>
      </c>
      <c r="Q23" s="7">
        <v>5000000</v>
      </c>
      <c r="R23" s="7">
        <v>5000000</v>
      </c>
      <c r="S23" s="7">
        <v>5000000</v>
      </c>
      <c r="T23" s="8">
        <f t="shared" si="0"/>
        <v>295000000</v>
      </c>
      <c r="U23" s="9">
        <f t="shared" si="1"/>
        <v>1.6666666666666666E-2</v>
      </c>
      <c r="V23" s="9">
        <f t="shared" si="2"/>
        <v>1.6666666666666666E-2</v>
      </c>
      <c r="W23" s="19">
        <f t="shared" si="3"/>
        <v>1.6666666666666666E-2</v>
      </c>
    </row>
    <row r="24" spans="1:23" ht="92.25" customHeight="1" thickTop="1" thickBot="1" x14ac:dyDescent="0.3">
      <c r="A24" s="18" t="s">
        <v>22</v>
      </c>
      <c r="B24" s="10" t="s">
        <v>46</v>
      </c>
      <c r="C24" s="10" t="s">
        <v>24</v>
      </c>
      <c r="D24" s="10" t="s">
        <v>51</v>
      </c>
      <c r="E24" s="10" t="s">
        <v>17</v>
      </c>
      <c r="F24" s="10" t="s">
        <v>20</v>
      </c>
      <c r="G24" s="10" t="s">
        <v>19</v>
      </c>
      <c r="H24" s="6" t="s">
        <v>52</v>
      </c>
      <c r="I24" s="7">
        <v>140000557</v>
      </c>
      <c r="J24" s="7">
        <v>0</v>
      </c>
      <c r="K24" s="7">
        <v>0</v>
      </c>
      <c r="L24" s="7">
        <v>140000557</v>
      </c>
      <c r="M24" s="7">
        <v>0</v>
      </c>
      <c r="N24" s="12">
        <f t="shared" si="5"/>
        <v>140000557</v>
      </c>
      <c r="O24" s="7">
        <v>74000000</v>
      </c>
      <c r="P24" s="7">
        <v>66000557</v>
      </c>
      <c r="Q24" s="7">
        <v>25000000</v>
      </c>
      <c r="R24" s="7">
        <v>25000000</v>
      </c>
      <c r="S24" s="7">
        <v>25000000</v>
      </c>
      <c r="T24" s="8">
        <f t="shared" si="0"/>
        <v>115000557</v>
      </c>
      <c r="U24" s="9">
        <f t="shared" si="1"/>
        <v>0.1785707181150715</v>
      </c>
      <c r="V24" s="9">
        <f t="shared" si="2"/>
        <v>0.1785707181150715</v>
      </c>
      <c r="W24" s="19">
        <f t="shared" si="3"/>
        <v>0.1785707181150715</v>
      </c>
    </row>
    <row r="25" spans="1:23" ht="55.5" customHeight="1" thickTop="1" thickBot="1" x14ac:dyDescent="0.3">
      <c r="A25" s="42" t="s">
        <v>22</v>
      </c>
      <c r="B25" s="43"/>
      <c r="C25" s="43"/>
      <c r="D25" s="43"/>
      <c r="E25" s="43"/>
      <c r="F25" s="43"/>
      <c r="G25" s="43"/>
      <c r="H25" s="44" t="s">
        <v>67</v>
      </c>
      <c r="I25" s="45">
        <f>SUM(I10:I24)</f>
        <v>58332356280</v>
      </c>
      <c r="J25" s="45">
        <f t="shared" ref="J25:S25" si="6">SUM(J10:J24)</f>
        <v>1400000000</v>
      </c>
      <c r="K25" s="45">
        <f t="shared" si="6"/>
        <v>1400000000</v>
      </c>
      <c r="L25" s="45">
        <f t="shared" si="6"/>
        <v>58332356280</v>
      </c>
      <c r="M25" s="45">
        <f t="shared" si="6"/>
        <v>148000000</v>
      </c>
      <c r="N25" s="45">
        <f t="shared" si="6"/>
        <v>58184356280</v>
      </c>
      <c r="O25" s="45">
        <f t="shared" si="6"/>
        <v>32790645213</v>
      </c>
      <c r="P25" s="45">
        <f t="shared" si="6"/>
        <v>25393711067</v>
      </c>
      <c r="Q25" s="45">
        <f t="shared" si="6"/>
        <v>25862690639</v>
      </c>
      <c r="R25" s="45">
        <f t="shared" si="6"/>
        <v>262391183</v>
      </c>
      <c r="S25" s="45">
        <f t="shared" si="6"/>
        <v>260132355</v>
      </c>
      <c r="T25" s="46">
        <f t="shared" si="0"/>
        <v>32321665641</v>
      </c>
      <c r="U25" s="47">
        <f t="shared" si="1"/>
        <v>0.4444956048760122</v>
      </c>
      <c r="V25" s="47">
        <f t="shared" si="2"/>
        <v>4.5096517307383708E-3</v>
      </c>
      <c r="W25" s="48">
        <f t="shared" si="3"/>
        <v>4.4708298180385058E-3</v>
      </c>
    </row>
    <row r="26" spans="1:23" ht="65.25" customHeight="1" thickTop="1" thickBot="1" x14ac:dyDescent="0.3">
      <c r="A26" s="18" t="s">
        <v>22</v>
      </c>
      <c r="B26" s="10" t="s">
        <v>27</v>
      </c>
      <c r="C26" s="10" t="s">
        <v>24</v>
      </c>
      <c r="D26" s="10" t="s">
        <v>28</v>
      </c>
      <c r="E26" s="10" t="s">
        <v>17</v>
      </c>
      <c r="F26" s="10" t="s">
        <v>20</v>
      </c>
      <c r="G26" s="10" t="s">
        <v>19</v>
      </c>
      <c r="H26" s="6" t="s">
        <v>29</v>
      </c>
      <c r="I26" s="7">
        <v>9116701608</v>
      </c>
      <c r="J26" s="7">
        <v>0</v>
      </c>
      <c r="K26" s="7">
        <v>0</v>
      </c>
      <c r="L26" s="7">
        <v>9116701608</v>
      </c>
      <c r="M26" s="7">
        <v>0</v>
      </c>
      <c r="N26" s="12">
        <f>+L26-M26</f>
        <v>9116701608</v>
      </c>
      <c r="O26" s="7">
        <v>4296372951.8999996</v>
      </c>
      <c r="P26" s="7">
        <v>4820328656.1000004</v>
      </c>
      <c r="Q26" s="7">
        <v>2738915548</v>
      </c>
      <c r="R26" s="7">
        <v>109377025</v>
      </c>
      <c r="S26" s="7">
        <v>108264425</v>
      </c>
      <c r="T26" s="8">
        <f t="shared" si="0"/>
        <v>6377786060</v>
      </c>
      <c r="U26" s="9">
        <f t="shared" si="1"/>
        <v>0.30042834193416762</v>
      </c>
      <c r="V26" s="9">
        <f t="shared" si="2"/>
        <v>1.1997433907897186E-2</v>
      </c>
      <c r="W26" s="19">
        <f t="shared" si="3"/>
        <v>1.1875394156258975E-2</v>
      </c>
    </row>
    <row r="27" spans="1:23" ht="68.25" customHeight="1" thickTop="1" thickBot="1" x14ac:dyDescent="0.3">
      <c r="A27" s="18" t="s">
        <v>22</v>
      </c>
      <c r="B27" s="10" t="s">
        <v>27</v>
      </c>
      <c r="C27" s="10" t="s">
        <v>24</v>
      </c>
      <c r="D27" s="10" t="s">
        <v>40</v>
      </c>
      <c r="E27" s="10" t="s">
        <v>17</v>
      </c>
      <c r="F27" s="10" t="s">
        <v>18</v>
      </c>
      <c r="G27" s="10" t="s">
        <v>19</v>
      </c>
      <c r="H27" s="6" t="s">
        <v>41</v>
      </c>
      <c r="I27" s="7">
        <v>96004000000</v>
      </c>
      <c r="J27" s="7">
        <v>0</v>
      </c>
      <c r="K27" s="7">
        <v>0</v>
      </c>
      <c r="L27" s="7">
        <v>96004000000</v>
      </c>
      <c r="M27" s="7">
        <v>31000000000</v>
      </c>
      <c r="N27" s="12">
        <f>+L27-M27</f>
        <v>65004000000</v>
      </c>
      <c r="O27" s="7">
        <v>45004000000</v>
      </c>
      <c r="P27" s="7">
        <v>20000000000</v>
      </c>
      <c r="Q27" s="7">
        <v>0</v>
      </c>
      <c r="R27" s="7">
        <v>0</v>
      </c>
      <c r="S27" s="7">
        <v>0</v>
      </c>
      <c r="T27" s="8">
        <f t="shared" si="0"/>
        <v>65004000000</v>
      </c>
      <c r="U27" s="9">
        <f t="shared" si="1"/>
        <v>0</v>
      </c>
      <c r="V27" s="9">
        <f t="shared" si="2"/>
        <v>0</v>
      </c>
      <c r="W27" s="19">
        <f t="shared" si="3"/>
        <v>0</v>
      </c>
    </row>
    <row r="28" spans="1:23" ht="57" customHeight="1" thickTop="1" thickBot="1" x14ac:dyDescent="0.3">
      <c r="A28" s="18" t="s">
        <v>22</v>
      </c>
      <c r="B28" s="10" t="s">
        <v>53</v>
      </c>
      <c r="C28" s="10" t="s">
        <v>24</v>
      </c>
      <c r="D28" s="10" t="s">
        <v>55</v>
      </c>
      <c r="E28" s="10" t="s">
        <v>17</v>
      </c>
      <c r="F28" s="10" t="s">
        <v>20</v>
      </c>
      <c r="G28" s="10" t="s">
        <v>19</v>
      </c>
      <c r="H28" s="6" t="s">
        <v>56</v>
      </c>
      <c r="I28" s="7">
        <v>1000000000</v>
      </c>
      <c r="J28" s="7">
        <v>0</v>
      </c>
      <c r="K28" s="7">
        <v>0</v>
      </c>
      <c r="L28" s="7">
        <v>1000000000</v>
      </c>
      <c r="M28" s="7">
        <v>0</v>
      </c>
      <c r="N28" s="12">
        <f>+L28-M28</f>
        <v>1000000000</v>
      </c>
      <c r="O28" s="7">
        <v>0</v>
      </c>
      <c r="P28" s="7">
        <v>1000000000</v>
      </c>
      <c r="Q28" s="7">
        <v>0</v>
      </c>
      <c r="R28" s="7">
        <v>0</v>
      </c>
      <c r="S28" s="7">
        <v>0</v>
      </c>
      <c r="T28" s="8">
        <f t="shared" si="0"/>
        <v>1000000000</v>
      </c>
      <c r="U28" s="9">
        <f t="shared" si="1"/>
        <v>0</v>
      </c>
      <c r="V28" s="9">
        <f t="shared" si="2"/>
        <v>0</v>
      </c>
      <c r="W28" s="19">
        <f t="shared" si="3"/>
        <v>0</v>
      </c>
    </row>
    <row r="29" spans="1:23" ht="39.75" customHeight="1" thickTop="1" thickBot="1" x14ac:dyDescent="0.3">
      <c r="A29" s="42" t="s">
        <v>22</v>
      </c>
      <c r="B29" s="43"/>
      <c r="C29" s="43"/>
      <c r="D29" s="43"/>
      <c r="E29" s="43"/>
      <c r="F29" s="43"/>
      <c r="G29" s="43"/>
      <c r="H29" s="44" t="s">
        <v>68</v>
      </c>
      <c r="I29" s="45">
        <f>SUM(I26:I28)</f>
        <v>106120701608</v>
      </c>
      <c r="J29" s="45">
        <f t="shared" ref="J29:S29" si="7">SUM(J26:J28)</f>
        <v>0</v>
      </c>
      <c r="K29" s="45">
        <f t="shared" si="7"/>
        <v>0</v>
      </c>
      <c r="L29" s="45">
        <f t="shared" si="7"/>
        <v>106120701608</v>
      </c>
      <c r="M29" s="45">
        <f t="shared" si="7"/>
        <v>31000000000</v>
      </c>
      <c r="N29" s="45">
        <f t="shared" si="7"/>
        <v>75120701608</v>
      </c>
      <c r="O29" s="45">
        <f t="shared" si="7"/>
        <v>49300372951.900002</v>
      </c>
      <c r="P29" s="45">
        <f t="shared" si="7"/>
        <v>25820328656.099998</v>
      </c>
      <c r="Q29" s="45">
        <f t="shared" si="7"/>
        <v>2738915548</v>
      </c>
      <c r="R29" s="45">
        <f t="shared" si="7"/>
        <v>109377025</v>
      </c>
      <c r="S29" s="45">
        <f t="shared" si="7"/>
        <v>108264425</v>
      </c>
      <c r="T29" s="46">
        <f t="shared" si="0"/>
        <v>72381786060</v>
      </c>
      <c r="U29" s="47">
        <f t="shared" si="1"/>
        <v>3.6460196581927534E-2</v>
      </c>
      <c r="V29" s="47">
        <f t="shared" si="2"/>
        <v>1.4560170852870717E-3</v>
      </c>
      <c r="W29" s="48">
        <f t="shared" si="3"/>
        <v>1.4412062545016266E-3</v>
      </c>
    </row>
    <row r="30" spans="1:23" ht="69.75" customHeight="1" thickTop="1" thickBot="1" x14ac:dyDescent="0.3">
      <c r="A30" s="18" t="s">
        <v>22</v>
      </c>
      <c r="B30" s="10" t="s">
        <v>53</v>
      </c>
      <c r="C30" s="10" t="s">
        <v>24</v>
      </c>
      <c r="D30" s="10" t="s">
        <v>25</v>
      </c>
      <c r="E30" s="10" t="s">
        <v>17</v>
      </c>
      <c r="F30" s="10" t="s">
        <v>18</v>
      </c>
      <c r="G30" s="10" t="s">
        <v>19</v>
      </c>
      <c r="H30" s="6" t="s">
        <v>54</v>
      </c>
      <c r="I30" s="7">
        <v>380000000</v>
      </c>
      <c r="J30" s="7">
        <v>0</v>
      </c>
      <c r="K30" s="7">
        <v>0</v>
      </c>
      <c r="L30" s="7">
        <v>380000000</v>
      </c>
      <c r="M30" s="7">
        <v>0</v>
      </c>
      <c r="N30" s="12">
        <f>+L30-M30</f>
        <v>380000000</v>
      </c>
      <c r="O30" s="7">
        <v>0</v>
      </c>
      <c r="P30" s="7">
        <v>380000000</v>
      </c>
      <c r="Q30" s="7">
        <v>0</v>
      </c>
      <c r="R30" s="7">
        <v>0</v>
      </c>
      <c r="S30" s="7">
        <v>0</v>
      </c>
      <c r="T30" s="8">
        <f t="shared" si="0"/>
        <v>380000000</v>
      </c>
      <c r="U30" s="9">
        <f t="shared" si="1"/>
        <v>0</v>
      </c>
      <c r="V30" s="9">
        <f t="shared" si="2"/>
        <v>0</v>
      </c>
      <c r="W30" s="19">
        <f t="shared" si="3"/>
        <v>0</v>
      </c>
    </row>
    <row r="31" spans="1:23" ht="66.75" customHeight="1" thickTop="1" thickBot="1" x14ac:dyDescent="0.3">
      <c r="A31" s="18" t="s">
        <v>22</v>
      </c>
      <c r="B31" s="10" t="s">
        <v>53</v>
      </c>
      <c r="C31" s="10" t="s">
        <v>24</v>
      </c>
      <c r="D31" s="10" t="s">
        <v>25</v>
      </c>
      <c r="E31" s="10" t="s">
        <v>17</v>
      </c>
      <c r="F31" s="10" t="s">
        <v>20</v>
      </c>
      <c r="G31" s="10" t="s">
        <v>19</v>
      </c>
      <c r="H31" s="6" t="s">
        <v>54</v>
      </c>
      <c r="I31" s="7">
        <v>1010754503</v>
      </c>
      <c r="J31" s="7">
        <v>0</v>
      </c>
      <c r="K31" s="7">
        <v>0</v>
      </c>
      <c r="L31" s="7">
        <v>1010754503</v>
      </c>
      <c r="M31" s="7">
        <v>0</v>
      </c>
      <c r="N31" s="12">
        <f>+L31-M31</f>
        <v>1010754503</v>
      </c>
      <c r="O31" s="7">
        <v>879875634.39999998</v>
      </c>
      <c r="P31" s="7">
        <v>130878868.59999999</v>
      </c>
      <c r="Q31" s="7">
        <v>354074834.39999998</v>
      </c>
      <c r="R31" s="7">
        <v>14726336</v>
      </c>
      <c r="S31" s="7">
        <v>14726336</v>
      </c>
      <c r="T31" s="8">
        <f t="shared" si="0"/>
        <v>656679668.60000002</v>
      </c>
      <c r="U31" s="9">
        <f t="shared" si="1"/>
        <v>0.35030745185807</v>
      </c>
      <c r="V31" s="9">
        <f t="shared" si="2"/>
        <v>1.4569646690953203E-2</v>
      </c>
      <c r="W31" s="19">
        <f t="shared" si="3"/>
        <v>1.4569646690953203E-2</v>
      </c>
    </row>
    <row r="32" spans="1:23" ht="66.75" customHeight="1" thickTop="1" thickBot="1" x14ac:dyDescent="0.3">
      <c r="A32" s="41" t="s">
        <v>22</v>
      </c>
      <c r="B32" s="41" t="s">
        <v>53</v>
      </c>
      <c r="C32" s="41" t="s">
        <v>24</v>
      </c>
      <c r="D32" s="41" t="s">
        <v>47</v>
      </c>
      <c r="E32" s="39" t="s">
        <v>17</v>
      </c>
      <c r="F32" s="39" t="s">
        <v>20</v>
      </c>
      <c r="G32" s="39" t="s">
        <v>19</v>
      </c>
      <c r="H32" s="40" t="s">
        <v>78</v>
      </c>
      <c r="I32" s="34">
        <v>2180700116</v>
      </c>
      <c r="J32" s="34">
        <v>0</v>
      </c>
      <c r="K32" s="34">
        <v>0</v>
      </c>
      <c r="L32" s="34">
        <v>2180700116</v>
      </c>
      <c r="M32" s="34">
        <v>0</v>
      </c>
      <c r="N32" s="35">
        <v>2180700116</v>
      </c>
      <c r="O32" s="34">
        <v>2180700116</v>
      </c>
      <c r="P32" s="34">
        <v>0</v>
      </c>
      <c r="Q32" s="34">
        <v>78535520</v>
      </c>
      <c r="R32" s="34">
        <v>0</v>
      </c>
      <c r="S32" s="34">
        <v>0</v>
      </c>
      <c r="T32" s="36">
        <v>2102164596</v>
      </c>
      <c r="U32" s="37">
        <v>3.6013901876639325E-2</v>
      </c>
      <c r="V32" s="37">
        <v>0</v>
      </c>
      <c r="W32" s="38">
        <v>0</v>
      </c>
    </row>
    <row r="33" spans="1:24" ht="34.5" customHeight="1" thickTop="1" thickBot="1" x14ac:dyDescent="0.3">
      <c r="A33" s="49" t="s">
        <v>22</v>
      </c>
      <c r="B33" s="50"/>
      <c r="C33" s="50"/>
      <c r="D33" s="50"/>
      <c r="E33" s="50"/>
      <c r="F33" s="50"/>
      <c r="G33" s="50"/>
      <c r="H33" s="51" t="s">
        <v>69</v>
      </c>
      <c r="I33" s="52">
        <f>SUM(I30:I32)</f>
        <v>3571454619</v>
      </c>
      <c r="J33" s="52">
        <f t="shared" ref="J33:T33" si="8">SUM(J30:J32)</f>
        <v>0</v>
      </c>
      <c r="K33" s="52">
        <f t="shared" si="8"/>
        <v>0</v>
      </c>
      <c r="L33" s="52">
        <f t="shared" si="8"/>
        <v>3571454619</v>
      </c>
      <c r="M33" s="52">
        <f t="shared" si="8"/>
        <v>0</v>
      </c>
      <c r="N33" s="52">
        <f t="shared" si="8"/>
        <v>3571454619</v>
      </c>
      <c r="O33" s="52">
        <f t="shared" si="8"/>
        <v>3060575750.4000001</v>
      </c>
      <c r="P33" s="52">
        <f t="shared" si="8"/>
        <v>510878868.60000002</v>
      </c>
      <c r="Q33" s="52">
        <f t="shared" si="8"/>
        <v>432610354.39999998</v>
      </c>
      <c r="R33" s="52">
        <f t="shared" si="8"/>
        <v>14726336</v>
      </c>
      <c r="S33" s="52">
        <f t="shared" si="8"/>
        <v>14726336</v>
      </c>
      <c r="T33" s="52">
        <f t="shared" si="8"/>
        <v>3138844264.5999999</v>
      </c>
      <c r="U33" s="53">
        <f t="shared" si="1"/>
        <v>0.12113001579203321</v>
      </c>
      <c r="V33" s="53">
        <f t="shared" si="2"/>
        <v>4.1233440071326861E-3</v>
      </c>
      <c r="W33" s="54">
        <f t="shared" si="3"/>
        <v>4.1233440071326861E-3</v>
      </c>
    </row>
    <row r="34" spans="1:24" ht="45.75" customHeight="1" thickTop="1" thickBot="1" x14ac:dyDescent="0.3">
      <c r="A34" s="20"/>
      <c r="B34" s="21"/>
      <c r="C34" s="21"/>
      <c r="D34" s="21"/>
      <c r="E34" s="21"/>
      <c r="F34" s="21"/>
      <c r="G34" s="21"/>
      <c r="H34" s="22" t="s">
        <v>58</v>
      </c>
      <c r="I34" s="23">
        <f>+I9+I25+I29+I33</f>
        <v>177440896180</v>
      </c>
      <c r="J34" s="23">
        <f t="shared" ref="J34:S34" si="9">+J9+J25+J29+J33</f>
        <v>1400000000</v>
      </c>
      <c r="K34" s="23">
        <f t="shared" si="9"/>
        <v>1400000000</v>
      </c>
      <c r="L34" s="23">
        <f t="shared" si="9"/>
        <v>177440896180</v>
      </c>
      <c r="M34" s="23">
        <f t="shared" si="9"/>
        <v>31148000000</v>
      </c>
      <c r="N34" s="23">
        <f t="shared" si="9"/>
        <v>146292896180</v>
      </c>
      <c r="O34" s="23">
        <f t="shared" si="9"/>
        <v>92526377251.549988</v>
      </c>
      <c r="P34" s="23">
        <f t="shared" si="9"/>
        <v>53766518928.449997</v>
      </c>
      <c r="Q34" s="23">
        <f t="shared" si="9"/>
        <v>32796721422.650002</v>
      </c>
      <c r="R34" s="23">
        <f t="shared" si="9"/>
        <v>577764661</v>
      </c>
      <c r="S34" s="23">
        <f t="shared" si="9"/>
        <v>574393233</v>
      </c>
      <c r="T34" s="24">
        <f>+N34-Q34</f>
        <v>113496174757.35001</v>
      </c>
      <c r="U34" s="25">
        <f t="shared" si="1"/>
        <v>0.22418533147567632</v>
      </c>
      <c r="V34" s="25">
        <f t="shared" si="2"/>
        <v>3.9493692181000609E-3</v>
      </c>
      <c r="W34" s="26">
        <f t="shared" si="3"/>
        <v>3.92632347843645E-3</v>
      </c>
    </row>
    <row r="35" spans="1:24" ht="15.75" thickTop="1" x14ac:dyDescent="0.25">
      <c r="A35" s="11"/>
      <c r="B35" s="27" t="s">
        <v>72</v>
      </c>
      <c r="C35" s="27"/>
      <c r="D35" s="27"/>
      <c r="E35" s="27"/>
      <c r="F35" s="27"/>
      <c r="G35" s="27"/>
      <c r="H35" s="27"/>
      <c r="I35" s="27"/>
      <c r="J35" s="28"/>
      <c r="K35" s="27"/>
      <c r="L35" s="27"/>
      <c r="M35" s="27"/>
      <c r="N35" s="27"/>
      <c r="O35" s="2"/>
      <c r="P35" s="2"/>
      <c r="Q35" s="29"/>
      <c r="R35" s="29"/>
      <c r="S35" s="29"/>
      <c r="T35" s="29"/>
      <c r="U35" s="29"/>
      <c r="V35" s="30"/>
      <c r="W35" s="30"/>
      <c r="X35" s="30"/>
    </row>
    <row r="36" spans="1:24" x14ac:dyDescent="0.25">
      <c r="A36" s="11"/>
      <c r="B36" s="27" t="s">
        <v>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"/>
      <c r="P36" s="2"/>
      <c r="Q36" s="29"/>
      <c r="R36" s="29"/>
      <c r="S36" s="29"/>
      <c r="T36" s="29"/>
      <c r="U36" s="29"/>
      <c r="V36" s="30"/>
      <c r="W36" s="30"/>
      <c r="X36" s="30"/>
    </row>
    <row r="37" spans="1:24" x14ac:dyDescent="0.25">
      <c r="A37" s="11"/>
      <c r="B37" s="27" t="s">
        <v>74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"/>
      <c r="P37" s="2"/>
      <c r="Q37" s="29"/>
      <c r="R37" s="29"/>
      <c r="S37" s="29"/>
      <c r="T37" s="29"/>
      <c r="U37" s="29"/>
      <c r="V37" s="30"/>
      <c r="W37" s="30"/>
      <c r="X37" s="30"/>
    </row>
    <row r="38" spans="1:24" x14ac:dyDescent="0.25">
      <c r="A38" s="11"/>
      <c r="B38" s="2" t="s">
        <v>75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x14ac:dyDescent="0.25">
      <c r="A39" s="11"/>
      <c r="B39" s="2" t="s">
        <v>76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x14ac:dyDescent="0.25">
      <c r="A40" s="11"/>
      <c r="B40" s="11"/>
      <c r="C40" s="11"/>
      <c r="D40" s="11"/>
      <c r="E40" s="11"/>
      <c r="F40" s="11"/>
      <c r="G40" s="11"/>
      <c r="H40" s="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3"/>
      <c r="V40" s="3"/>
    </row>
    <row r="41" spans="1:24" x14ac:dyDescent="0.25">
      <c r="A41" s="11"/>
      <c r="B41" s="11"/>
      <c r="C41" s="11"/>
      <c r="D41" s="11"/>
      <c r="E41" s="11"/>
      <c r="F41" s="11"/>
      <c r="G41" s="11"/>
      <c r="H41" s="2"/>
      <c r="I41" s="32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3"/>
      <c r="V41" s="3"/>
    </row>
    <row r="42" spans="1:24" x14ac:dyDescent="0.25">
      <c r="A42" s="11"/>
      <c r="B42" s="11"/>
      <c r="C42" s="11"/>
      <c r="D42" s="11"/>
      <c r="E42" s="11"/>
      <c r="F42" s="11"/>
      <c r="G42" s="11"/>
      <c r="H42" s="2"/>
      <c r="I42" s="32"/>
      <c r="J42" s="4"/>
      <c r="K42" s="4"/>
      <c r="L42" s="4"/>
      <c r="M42" s="4"/>
      <c r="N42" s="4"/>
      <c r="O42" s="4"/>
      <c r="P42" s="4"/>
      <c r="Q42" s="33"/>
      <c r="R42" s="4"/>
      <c r="S42" s="4"/>
      <c r="T42" s="5"/>
      <c r="U42" s="3"/>
      <c r="V42" s="3"/>
    </row>
    <row r="43" spans="1:24" x14ac:dyDescent="0.25">
      <c r="A43" s="11"/>
      <c r="B43" s="11"/>
      <c r="C43" s="11"/>
      <c r="D43" s="11"/>
      <c r="E43" s="11"/>
      <c r="F43" s="11"/>
      <c r="G43" s="11"/>
      <c r="H43" s="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3"/>
      <c r="V43" s="3"/>
    </row>
    <row r="44" spans="1:24" x14ac:dyDescent="0.25">
      <c r="A44" s="11"/>
      <c r="B44" s="11"/>
      <c r="C44" s="11"/>
      <c r="D44" s="11"/>
      <c r="E44" s="11"/>
      <c r="F44" s="11"/>
      <c r="G44" s="11"/>
      <c r="H44" s="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3"/>
      <c r="V44" s="3"/>
    </row>
    <row r="45" spans="1:24" x14ac:dyDescent="0.25">
      <c r="A45" s="11"/>
      <c r="B45" s="11"/>
      <c r="C45" s="11"/>
      <c r="D45" s="11"/>
      <c r="E45" s="11"/>
      <c r="F45" s="11"/>
      <c r="G45" s="11"/>
      <c r="H45" s="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3"/>
      <c r="V45" s="3"/>
    </row>
    <row r="46" spans="1:24" x14ac:dyDescent="0.25">
      <c r="A46" s="11"/>
      <c r="B46" s="11"/>
      <c r="C46" s="11"/>
      <c r="D46" s="11"/>
      <c r="E46" s="11"/>
      <c r="F46" s="11"/>
      <c r="G46" s="11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3"/>
      <c r="V46" s="3"/>
    </row>
    <row r="47" spans="1:24" x14ac:dyDescent="0.25">
      <c r="A47" s="11"/>
      <c r="B47" s="11"/>
      <c r="C47" s="11"/>
      <c r="D47" s="11"/>
      <c r="E47" s="11"/>
      <c r="F47" s="11"/>
      <c r="G47" s="11"/>
      <c r="H47" s="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3"/>
      <c r="V47" s="3"/>
    </row>
    <row r="48" spans="1:24" x14ac:dyDescent="0.25">
      <c r="A48" s="11"/>
      <c r="B48" s="11"/>
      <c r="C48" s="11"/>
      <c r="D48" s="11"/>
      <c r="E48" s="11"/>
      <c r="F48" s="11"/>
      <c r="G48" s="11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3"/>
      <c r="V48" s="3"/>
    </row>
    <row r="49" spans="1:22" x14ac:dyDescent="0.25">
      <c r="A49" s="11"/>
      <c r="B49" s="11"/>
      <c r="C49" s="11"/>
      <c r="D49" s="11"/>
      <c r="E49" s="11"/>
      <c r="F49" s="11"/>
      <c r="G49" s="11"/>
      <c r="H49" s="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3"/>
      <c r="V49" s="3"/>
    </row>
    <row r="50" spans="1:22" x14ac:dyDescent="0.25">
      <c r="A50" s="11"/>
      <c r="B50" s="11"/>
      <c r="C50" s="11"/>
      <c r="D50" s="11"/>
      <c r="E50" s="11"/>
      <c r="F50" s="11"/>
      <c r="G50" s="11"/>
      <c r="H50" s="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3"/>
      <c r="V50" s="3"/>
    </row>
    <row r="51" spans="1:22" x14ac:dyDescent="0.25">
      <c r="A51" s="11"/>
      <c r="B51" s="11"/>
      <c r="C51" s="11"/>
      <c r="D51" s="11"/>
      <c r="E51" s="11"/>
      <c r="F51" s="11"/>
      <c r="G51" s="11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3"/>
      <c r="V51" s="3"/>
    </row>
    <row r="52" spans="1:22" x14ac:dyDescent="0.25">
      <c r="A52" s="11"/>
      <c r="B52" s="11"/>
      <c r="C52" s="11"/>
      <c r="D52" s="11"/>
      <c r="E52" s="11"/>
      <c r="F52" s="11"/>
      <c r="G52" s="11"/>
      <c r="H52" s="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3"/>
      <c r="V52" s="3"/>
    </row>
    <row r="53" spans="1:22" x14ac:dyDescent="0.25">
      <c r="A53" s="11"/>
      <c r="B53" s="11"/>
      <c r="C53" s="11"/>
      <c r="D53" s="11"/>
      <c r="E53" s="11"/>
      <c r="F53" s="11"/>
      <c r="G53" s="11"/>
      <c r="H53" s="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3"/>
      <c r="V53" s="3"/>
    </row>
    <row r="54" spans="1:22" x14ac:dyDescent="0.25">
      <c r="A54" s="11"/>
      <c r="B54" s="11"/>
      <c r="C54" s="11"/>
      <c r="D54" s="11"/>
      <c r="E54" s="11"/>
      <c r="F54" s="11"/>
      <c r="G54" s="11"/>
      <c r="H54" s="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/>
      <c r="U54" s="3"/>
      <c r="V54" s="3"/>
    </row>
    <row r="55" spans="1:22" x14ac:dyDescent="0.25">
      <c r="A55" s="11"/>
      <c r="B55" s="11"/>
      <c r="C55" s="11"/>
      <c r="D55" s="11"/>
      <c r="E55" s="11"/>
      <c r="F55" s="11"/>
      <c r="G55" s="11"/>
      <c r="H55" s="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3"/>
      <c r="V55" s="3"/>
    </row>
    <row r="56" spans="1:22" x14ac:dyDescent="0.25">
      <c r="A56" s="11"/>
      <c r="B56" s="11"/>
      <c r="C56" s="11"/>
      <c r="D56" s="11"/>
      <c r="E56" s="11"/>
      <c r="F56" s="11"/>
      <c r="G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5"/>
      <c r="U56" s="3"/>
      <c r="V56" s="3"/>
    </row>
    <row r="57" spans="1:22" x14ac:dyDescent="0.25">
      <c r="A57" s="11"/>
      <c r="B57" s="11"/>
      <c r="C57" s="11"/>
      <c r="D57" s="11"/>
      <c r="E57" s="11"/>
      <c r="F57" s="11"/>
      <c r="G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5"/>
      <c r="U57" s="3"/>
      <c r="V57" s="3"/>
    </row>
    <row r="58" spans="1:22" x14ac:dyDescent="0.25">
      <c r="A58" s="11"/>
      <c r="B58" s="11"/>
      <c r="C58" s="11"/>
      <c r="D58" s="11"/>
      <c r="E58" s="11"/>
      <c r="F58" s="11"/>
      <c r="G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5"/>
      <c r="U58" s="3"/>
      <c r="V58" s="3"/>
    </row>
    <row r="59" spans="1:22" x14ac:dyDescent="0.25">
      <c r="A59" s="11"/>
      <c r="B59" s="11"/>
      <c r="C59" s="11"/>
      <c r="D59" s="11"/>
      <c r="E59" s="11"/>
      <c r="F59" s="11"/>
      <c r="G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"/>
      <c r="U59" s="3"/>
      <c r="V59" s="3"/>
    </row>
    <row r="60" spans="1:22" x14ac:dyDescent="0.25">
      <c r="A60" s="11"/>
      <c r="B60" s="11"/>
      <c r="C60" s="11"/>
      <c r="D60" s="11"/>
      <c r="E60" s="11"/>
      <c r="F60" s="11"/>
      <c r="G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5"/>
      <c r="U60" s="3"/>
      <c r="V60" s="3"/>
    </row>
    <row r="61" spans="1:22" x14ac:dyDescent="0.25">
      <c r="A61" s="11"/>
      <c r="B61" s="11"/>
      <c r="C61" s="11"/>
      <c r="D61" s="11"/>
      <c r="E61" s="11"/>
      <c r="F61" s="11"/>
      <c r="G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5"/>
      <c r="U61" s="3"/>
      <c r="V61" s="3"/>
    </row>
    <row r="62" spans="1:22" x14ac:dyDescent="0.25">
      <c r="A62" s="11"/>
      <c r="B62" s="11"/>
      <c r="C62" s="11"/>
      <c r="D62" s="11"/>
      <c r="E62" s="11"/>
      <c r="F62" s="11"/>
      <c r="G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/>
      <c r="U62" s="3"/>
      <c r="V62" s="3"/>
    </row>
    <row r="63" spans="1:22" x14ac:dyDescent="0.25">
      <c r="A63" s="11"/>
      <c r="B63" s="11"/>
      <c r="C63" s="11"/>
      <c r="D63" s="11"/>
      <c r="E63" s="11"/>
      <c r="F63" s="11"/>
      <c r="G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5"/>
      <c r="U63" s="3"/>
      <c r="V63" s="3"/>
    </row>
    <row r="64" spans="1:22" x14ac:dyDescent="0.25">
      <c r="A64" s="11"/>
      <c r="B64" s="11"/>
      <c r="C64" s="11"/>
      <c r="D64" s="11"/>
      <c r="E64" s="11"/>
      <c r="F64" s="11"/>
      <c r="G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5"/>
      <c r="U64" s="3"/>
      <c r="V64" s="3"/>
    </row>
    <row r="65" spans="1:22" x14ac:dyDescent="0.25">
      <c r="A65" s="11"/>
      <c r="B65" s="11"/>
      <c r="C65" s="11"/>
      <c r="D65" s="11"/>
      <c r="E65" s="11"/>
      <c r="F65" s="11"/>
      <c r="G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3"/>
      <c r="V65" s="3"/>
    </row>
    <row r="66" spans="1:22" x14ac:dyDescent="0.25">
      <c r="A66" s="11"/>
      <c r="B66" s="11"/>
      <c r="C66" s="11"/>
      <c r="D66" s="11"/>
      <c r="E66" s="11"/>
      <c r="F66" s="11"/>
      <c r="G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5"/>
      <c r="U66" s="3"/>
      <c r="V66" s="3"/>
    </row>
    <row r="67" spans="1:22" x14ac:dyDescent="0.25">
      <c r="A67" s="11"/>
      <c r="B67" s="11"/>
      <c r="C67" s="11"/>
      <c r="D67" s="11"/>
      <c r="E67" s="11"/>
      <c r="F67" s="11"/>
      <c r="G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5"/>
      <c r="U67" s="3"/>
      <c r="V67" s="3"/>
    </row>
    <row r="68" spans="1:22" x14ac:dyDescent="0.25">
      <c r="A68" s="11"/>
      <c r="B68" s="11"/>
      <c r="C68" s="11"/>
      <c r="D68" s="11"/>
      <c r="E68" s="11"/>
      <c r="F68" s="11"/>
      <c r="G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11"/>
      <c r="B69" s="11"/>
      <c r="C69" s="11"/>
      <c r="D69" s="11"/>
      <c r="E69" s="11"/>
      <c r="F69" s="11"/>
      <c r="G69" s="11"/>
    </row>
    <row r="70" spans="1:22" x14ac:dyDescent="0.25">
      <c r="A70" s="11"/>
      <c r="B70" s="11"/>
      <c r="C70" s="11"/>
      <c r="D70" s="11"/>
      <c r="E70" s="11"/>
      <c r="F70" s="11"/>
      <c r="G70" s="11"/>
    </row>
    <row r="71" spans="1:22" x14ac:dyDescent="0.25">
      <c r="A71" s="11"/>
      <c r="B71" s="11"/>
      <c r="C71" s="11"/>
      <c r="D71" s="11"/>
      <c r="E71" s="11"/>
      <c r="F71" s="11"/>
      <c r="G71" s="11"/>
    </row>
    <row r="72" spans="1:22" x14ac:dyDescent="0.25">
      <c r="A72" s="11"/>
      <c r="B72" s="11"/>
      <c r="C72" s="11"/>
      <c r="D72" s="11"/>
      <c r="E72" s="11"/>
      <c r="F72" s="11"/>
      <c r="G72" s="11"/>
    </row>
    <row r="73" spans="1:22" x14ac:dyDescent="0.25">
      <c r="A73" s="11"/>
      <c r="B73" s="11"/>
      <c r="C73" s="11"/>
      <c r="D73" s="11"/>
      <c r="E73" s="11"/>
      <c r="F73" s="11"/>
      <c r="G73" s="11"/>
    </row>
    <row r="74" spans="1:22" x14ac:dyDescent="0.25">
      <c r="A74" s="11"/>
      <c r="B74" s="11"/>
      <c r="C74" s="11"/>
      <c r="D74" s="11"/>
      <c r="E74" s="11"/>
      <c r="F74" s="11"/>
      <c r="G74" s="11"/>
    </row>
    <row r="75" spans="1:22" x14ac:dyDescent="0.25">
      <c r="A75" s="11"/>
      <c r="B75" s="11"/>
      <c r="C75" s="11"/>
      <c r="D75" s="11"/>
      <c r="E75" s="11"/>
      <c r="F75" s="11"/>
      <c r="G75" s="11"/>
    </row>
    <row r="76" spans="1:22" x14ac:dyDescent="0.25">
      <c r="A76" s="11"/>
      <c r="B76" s="11"/>
      <c r="C76" s="11"/>
      <c r="D76" s="11"/>
      <c r="E76" s="11"/>
      <c r="F76" s="11"/>
      <c r="G76" s="11"/>
    </row>
    <row r="77" spans="1:22" x14ac:dyDescent="0.25">
      <c r="A77" s="11"/>
      <c r="B77" s="11"/>
      <c r="C77" s="11"/>
      <c r="D77" s="11"/>
      <c r="E77" s="11"/>
      <c r="F77" s="11"/>
      <c r="G77" s="11"/>
    </row>
    <row r="78" spans="1:22" x14ac:dyDescent="0.25">
      <c r="A78" s="11"/>
      <c r="B78" s="11"/>
      <c r="C78" s="11"/>
      <c r="D78" s="11"/>
      <c r="E78" s="11"/>
      <c r="F78" s="11"/>
      <c r="G78" s="11"/>
    </row>
    <row r="79" spans="1:22" x14ac:dyDescent="0.25">
      <c r="A79" s="11"/>
      <c r="B79" s="11"/>
      <c r="C79" s="11"/>
      <c r="D79" s="11"/>
      <c r="E79" s="11"/>
      <c r="F79" s="11"/>
      <c r="G79" s="11"/>
    </row>
    <row r="80" spans="1:22" x14ac:dyDescent="0.25">
      <c r="A80" s="11"/>
      <c r="B80" s="11"/>
      <c r="C80" s="11"/>
      <c r="D80" s="11"/>
      <c r="E80" s="11"/>
      <c r="F80" s="11"/>
      <c r="G80" s="11"/>
    </row>
    <row r="81" spans="1:7" x14ac:dyDescent="0.25">
      <c r="A81" s="11"/>
      <c r="B81" s="11"/>
      <c r="C81" s="11"/>
      <c r="D81" s="11"/>
      <c r="E81" s="11"/>
      <c r="F81" s="11"/>
      <c r="G81" s="11"/>
    </row>
    <row r="82" spans="1:7" x14ac:dyDescent="0.25">
      <c r="A82" s="11"/>
      <c r="B82" s="11"/>
      <c r="C82" s="11"/>
      <c r="D82" s="11"/>
      <c r="E82" s="11"/>
      <c r="F82" s="11"/>
      <c r="G82" s="11"/>
    </row>
    <row r="83" spans="1:7" x14ac:dyDescent="0.25">
      <c r="A83" s="11"/>
      <c r="B83" s="11"/>
      <c r="C83" s="11"/>
      <c r="D83" s="11"/>
      <c r="E83" s="11"/>
      <c r="F83" s="11"/>
      <c r="G83" s="11"/>
    </row>
    <row r="84" spans="1:7" x14ac:dyDescent="0.25">
      <c r="A84" s="11"/>
      <c r="B84" s="11"/>
      <c r="C84" s="11"/>
      <c r="D84" s="11"/>
      <c r="E84" s="11"/>
      <c r="F84" s="11"/>
      <c r="G84" s="11"/>
    </row>
    <row r="85" spans="1:7" x14ac:dyDescent="0.25">
      <c r="A85" s="11"/>
      <c r="B85" s="11"/>
      <c r="C85" s="11"/>
      <c r="D85" s="11"/>
      <c r="E85" s="11"/>
      <c r="F85" s="11"/>
      <c r="G85" s="11"/>
    </row>
    <row r="86" spans="1:7" x14ac:dyDescent="0.25">
      <c r="A86" s="11"/>
      <c r="B86" s="11"/>
      <c r="C86" s="11"/>
      <c r="D86" s="11"/>
      <c r="E86" s="11"/>
      <c r="F86" s="11"/>
      <c r="G86" s="11"/>
    </row>
    <row r="87" spans="1:7" x14ac:dyDescent="0.25">
      <c r="A87" s="11"/>
      <c r="B87" s="11"/>
      <c r="C87" s="11"/>
      <c r="D87" s="11"/>
      <c r="E87" s="11"/>
      <c r="F87" s="11"/>
      <c r="G87" s="11"/>
    </row>
    <row r="88" spans="1:7" x14ac:dyDescent="0.25">
      <c r="A88" s="11"/>
      <c r="B88" s="11"/>
      <c r="C88" s="11"/>
      <c r="D88" s="11"/>
      <c r="E88" s="11"/>
      <c r="F88" s="11"/>
      <c r="G88" s="11"/>
    </row>
    <row r="89" spans="1:7" x14ac:dyDescent="0.25">
      <c r="A89" s="11"/>
      <c r="B89" s="11"/>
      <c r="C89" s="11"/>
      <c r="D89" s="11"/>
      <c r="E89" s="11"/>
      <c r="F89" s="11"/>
      <c r="G89" s="11"/>
    </row>
    <row r="90" spans="1:7" x14ac:dyDescent="0.25">
      <c r="A90" s="11"/>
      <c r="B90" s="11"/>
      <c r="C90" s="11"/>
      <c r="D90" s="11"/>
      <c r="E90" s="11"/>
      <c r="F90" s="11"/>
      <c r="G90" s="11"/>
    </row>
    <row r="91" spans="1:7" x14ac:dyDescent="0.25">
      <c r="A91" s="11"/>
      <c r="B91" s="11"/>
      <c r="C91" s="11"/>
      <c r="D91" s="11"/>
      <c r="E91" s="11"/>
      <c r="F91" s="11"/>
      <c r="G91" s="11"/>
    </row>
    <row r="92" spans="1:7" x14ac:dyDescent="0.25">
      <c r="A92" s="11"/>
      <c r="B92" s="11"/>
      <c r="C92" s="11"/>
      <c r="D92" s="11"/>
      <c r="E92" s="11"/>
      <c r="F92" s="11"/>
      <c r="G92" s="11"/>
    </row>
    <row r="93" spans="1:7" x14ac:dyDescent="0.25">
      <c r="A93" s="11"/>
      <c r="B93" s="11"/>
      <c r="C93" s="11"/>
      <c r="D93" s="11"/>
      <c r="E93" s="11"/>
      <c r="F93" s="11"/>
      <c r="G93" s="11"/>
    </row>
    <row r="94" spans="1:7" x14ac:dyDescent="0.25">
      <c r="A94" s="11"/>
      <c r="B94" s="11"/>
      <c r="C94" s="11"/>
      <c r="D94" s="11"/>
      <c r="E94" s="11"/>
      <c r="F94" s="11"/>
      <c r="G94" s="11"/>
    </row>
    <row r="95" spans="1:7" x14ac:dyDescent="0.25">
      <c r="A95" s="11"/>
      <c r="B95" s="11"/>
      <c r="C95" s="11"/>
      <c r="D95" s="11"/>
      <c r="E95" s="11"/>
      <c r="F95" s="11"/>
      <c r="G95" s="11"/>
    </row>
    <row r="96" spans="1:7" x14ac:dyDescent="0.25">
      <c r="A96" s="11"/>
      <c r="B96" s="11"/>
      <c r="C96" s="11"/>
      <c r="D96" s="11"/>
      <c r="E96" s="11"/>
      <c r="F96" s="11"/>
      <c r="G96" s="11"/>
    </row>
    <row r="97" spans="1:7" x14ac:dyDescent="0.25">
      <c r="A97" s="11"/>
      <c r="B97" s="11"/>
      <c r="C97" s="11"/>
      <c r="D97" s="11"/>
      <c r="E97" s="11"/>
      <c r="F97" s="11"/>
      <c r="G97" s="11"/>
    </row>
    <row r="98" spans="1:7" x14ac:dyDescent="0.25">
      <c r="A98" s="11"/>
      <c r="B98" s="11"/>
      <c r="C98" s="11"/>
      <c r="D98" s="11"/>
      <c r="E98" s="11"/>
      <c r="F98" s="11"/>
      <c r="G98" s="11"/>
    </row>
    <row r="99" spans="1:7" x14ac:dyDescent="0.25">
      <c r="A99" s="11"/>
      <c r="B99" s="11"/>
      <c r="C99" s="11"/>
      <c r="D99" s="11"/>
      <c r="E99" s="11"/>
      <c r="F99" s="11"/>
      <c r="G99" s="11"/>
    </row>
    <row r="100" spans="1:7" x14ac:dyDescent="0.25">
      <c r="A100" s="11"/>
      <c r="B100" s="11"/>
      <c r="C100" s="11"/>
      <c r="D100" s="11"/>
      <c r="E100" s="11"/>
      <c r="F100" s="11"/>
      <c r="G100" s="11"/>
    </row>
    <row r="101" spans="1:7" x14ac:dyDescent="0.25">
      <c r="A101" s="11"/>
      <c r="B101" s="11"/>
      <c r="C101" s="11"/>
      <c r="D101" s="11"/>
      <c r="E101" s="11"/>
      <c r="F101" s="11"/>
      <c r="G101" s="11"/>
    </row>
    <row r="102" spans="1:7" x14ac:dyDescent="0.25">
      <c r="A102" s="11"/>
      <c r="B102" s="11"/>
      <c r="C102" s="11"/>
      <c r="D102" s="11"/>
      <c r="E102" s="11"/>
      <c r="F102" s="11"/>
      <c r="G102" s="11"/>
    </row>
    <row r="103" spans="1:7" x14ac:dyDescent="0.25">
      <c r="A103" s="11"/>
      <c r="B103" s="11"/>
      <c r="C103" s="11"/>
      <c r="D103" s="11"/>
      <c r="E103" s="11"/>
      <c r="F103" s="11"/>
      <c r="G103" s="11"/>
    </row>
    <row r="104" spans="1:7" x14ac:dyDescent="0.25">
      <c r="A104" s="11"/>
      <c r="B104" s="11"/>
      <c r="C104" s="11"/>
      <c r="D104" s="11"/>
      <c r="E104" s="11"/>
      <c r="F104" s="11"/>
      <c r="G104" s="11"/>
    </row>
  </sheetData>
  <mergeCells count="3">
    <mergeCell ref="A2:W2"/>
    <mergeCell ref="A3:W3"/>
    <mergeCell ref="A4:W4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2019-03-11T19:58:20Z</cp:lastPrinted>
  <dcterms:created xsi:type="dcterms:W3CDTF">2019-03-05T14:21:16Z</dcterms:created>
  <dcterms:modified xsi:type="dcterms:W3CDTF">2019-03-11T20:48:34Z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