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<sst xmlns="http://schemas.openxmlformats.org/spreadsheetml/2006/main" count="74" uniqueCount="34">
  <si>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</si>
  <si>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</si>
  <si>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</si>
  <si>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</si>
  <si>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</si>
  <si>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</si>
  <si>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</si>
  <si>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</si>
  <si>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</si>
  <si>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</si>
  <si>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</si>
  <si>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</si>
  <si>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</si>
  <si>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</si>
  <si>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</si>
  <si>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</si>
  <si>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</si>
  <si>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</si>
  <si>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</si>
  <si>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</si>
  <si>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</si>
  <si>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</si>
  <si>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</si>
  <si>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</si>
  <si>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</si>
  <si>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</si>
  <si>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</si>
  <si>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</si>
  <si>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</si>
  <si>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Intetereses de Mora</t>
  </si>
  <si>
    <t>Gastos por Tributos, Multas, Sanciones e Intereses de Mora</t>
  </si>
  <si>
    <t>INFORME DE EJECUCIÓN PRESUPUESTAL ACUMULADA AGOSTO 31 DE 2019</t>
  </si>
  <si>
    <t>APROPIACIÓN  VIGENTE DESPUES DE  BLOQUEOS ($)</t>
  </si>
  <si>
    <t>FECHA DE GENERACIÓN : SEPTIEMBRE 04 DE 2019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</si>
</sst>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55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10" fontId="8" fillId="33" borderId="0" xfId="0" applyNumberFormat="1" applyFont="1" applyFill="1" applyBorder="1" applyAlignment="1">
      <alignment horizontal="right" vertical="center" wrapText="1"/>
    </xf>
    <xf numFmtId="10" fontId="8" fillId="33" borderId="10" xfId="0" applyNumberFormat="1" applyFont="1" applyFill="1" applyBorder="1" applyAlignment="1">
      <alignment horizontal="right" vertical="center" wrapText="1"/>
    </xf>
    <xf numFmtId="10" fontId="8" fillId="33" borderId="11" xfId="0" applyNumberFormat="1" applyFont="1" applyFill="1" applyBorder="1" applyAlignment="1">
      <alignment horizontal="right" vertical="center" wrapText="1"/>
    </xf>
    <xf numFmtId="10" fontId="8" fillId="33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10" fontId="56" fillId="33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0" fontId="56" fillId="34" borderId="0" xfId="0" applyNumberFormat="1" applyFont="1" applyFill="1" applyBorder="1" applyAlignment="1">
      <alignment horizontal="right" vertical="center" wrapText="1"/>
    </xf>
    <xf numFmtId="10" fontId="8" fillId="3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10" fontId="56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55" fillId="0" borderId="0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Continuous" vertical="center" wrapText="1"/>
    </xf>
    <xf numFmtId="4" fontId="8" fillId="0" borderId="0" xfId="0" applyNumberFormat="1" applyFont="1" applyAlignment="1">
      <alignment horizontal="centerContinuous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10" fontId="8" fillId="34" borderId="10" xfId="0" applyNumberFormat="1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4" fontId="57" fillId="33" borderId="0" xfId="0" applyNumberFormat="1" applyFont="1" applyFill="1" applyBorder="1" applyAlignment="1">
      <alignment horizontal="right" vertical="center" wrapText="1" readingOrder="1"/>
    </xf>
    <xf numFmtId="0" fontId="8" fillId="33" borderId="11" xfId="0" applyFont="1" applyFill="1" applyBorder="1" applyAlignment="1">
      <alignment vertical="center"/>
    </xf>
    <xf numFmtId="4" fontId="57" fillId="33" borderId="11" xfId="0" applyNumberFormat="1" applyFont="1" applyFill="1" applyBorder="1" applyAlignment="1">
      <alignment horizontal="right" vertical="center" wrapText="1" readingOrder="1"/>
    </xf>
    <xf numFmtId="4" fontId="7" fillId="0" borderId="15" xfId="0" applyNumberFormat="1" applyFont="1" applyFill="1" applyBorder="1" applyAlignment="1">
      <alignment horizontal="right" vertical="center" wrapText="1"/>
    </xf>
    <xf numFmtId="0" fontId="58" fillId="35" borderId="18" xfId="0" applyFont="1" applyFill="1" applyBorder="1" applyAlignment="1">
      <alignment horizontal="center" vertical="justify"/>
    </xf>
    <xf numFmtId="0" fontId="58" fillId="35" borderId="19" xfId="0" applyFont="1" applyFill="1" applyBorder="1" applyAlignment="1">
      <alignment horizontal="center" vertical="justify"/>
    </xf>
    <xf numFmtId="0" fontId="59" fillId="36" borderId="20" xfId="0" applyFont="1" applyFill="1" applyBorder="1" applyAlignment="1">
      <alignment/>
    </xf>
    <xf numFmtId="0" fontId="60" fillId="36" borderId="18" xfId="0" applyFont="1" applyFill="1" applyBorder="1" applyAlignment="1">
      <alignment horizontal="center" vertical="center"/>
    </xf>
    <xf numFmtId="4" fontId="60" fillId="36" borderId="18" xfId="0" applyNumberFormat="1" applyFont="1" applyFill="1" applyBorder="1" applyAlignment="1">
      <alignment horizontal="center" vertical="justify" wrapText="1"/>
    </xf>
    <xf numFmtId="0" fontId="60" fillId="36" borderId="18" xfId="0" applyFont="1" applyFill="1" applyBorder="1" applyAlignment="1">
      <alignment horizontal="center" vertical="justify" wrapText="1"/>
    </xf>
    <xf numFmtId="0" fontId="61" fillId="35" borderId="20" xfId="0" applyFont="1" applyFill="1" applyBorder="1" applyAlignment="1">
      <alignment horizontal="center" vertical="justify" wrapText="1"/>
    </xf>
    <xf numFmtId="0" fontId="58" fillId="35" borderId="18" xfId="0" applyFont="1" applyFill="1" applyBorder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2.57421875" style="0" customWidth="1"/>
    <col min="2" max="2" width="32.8515625" style="0" customWidth="1"/>
    <col min="3" max="3" width="16.57421875" style="0" customWidth="1"/>
    <col min="4" max="4" width="18.57421875" style="0" customWidth="1"/>
    <col min="5" max="5" width="15.421875" style="0" customWidth="1"/>
    <col min="6" max="6" width="17.28125" style="0" customWidth="1"/>
    <col min="7" max="7" width="18.57421875" style="0" customWidth="1"/>
    <col min="8" max="8" width="18.7109375" style="0" customWidth="1"/>
    <col min="9" max="9" width="17.8515625" style="0" customWidth="1"/>
    <col min="10" max="10" width="18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1" spans="1:13" ht="18">
      <c r="A1" s="80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">
      <c r="A2" s="80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3:13" ht="24" customHeight="1" thickBot="1">
      <c r="C3" s="1"/>
      <c r="D3" s="1"/>
      <c r="E3" s="1"/>
      <c r="F3" s="1"/>
      <c r="G3" s="1"/>
      <c r="H3" s="1"/>
      <c r="I3" s="1"/>
      <c r="J3" s="7" t="s">
        <v>33</v>
      </c>
      <c r="K3" s="2"/>
      <c r="L3" s="2"/>
      <c r="M3" s="2"/>
    </row>
    <row r="4" spans="1:13" ht="60" customHeight="1" thickBot="1">
      <c r="A4" s="72"/>
      <c r="B4" s="73" t="s">
        <v>7</v>
      </c>
      <c r="C4" s="74" t="s">
        <v>17</v>
      </c>
      <c r="D4" s="75" t="s">
        <v>10</v>
      </c>
      <c r="E4" s="75" t="s">
        <v>25</v>
      </c>
      <c r="F4" s="75" t="s">
        <v>32</v>
      </c>
      <c r="G4" s="75" t="s">
        <v>28</v>
      </c>
      <c r="H4" s="75" t="s">
        <v>15</v>
      </c>
      <c r="I4" s="75" t="s">
        <v>24</v>
      </c>
      <c r="J4" s="76" t="s">
        <v>11</v>
      </c>
      <c r="K4" s="77" t="s">
        <v>14</v>
      </c>
      <c r="L4" s="70" t="s">
        <v>12</v>
      </c>
      <c r="M4" s="71" t="s">
        <v>13</v>
      </c>
    </row>
    <row r="5" spans="1:13" ht="10.5" customHeight="1">
      <c r="A5" s="14"/>
      <c r="B5" s="15"/>
      <c r="C5" s="15"/>
      <c r="D5" s="15"/>
      <c r="E5" s="15"/>
      <c r="F5" s="15"/>
      <c r="G5" s="15"/>
      <c r="H5" s="15"/>
      <c r="I5" s="15"/>
      <c r="J5" s="14"/>
      <c r="K5" s="15"/>
      <c r="L5" s="15"/>
      <c r="M5" s="36"/>
    </row>
    <row r="6" spans="1:13" ht="36" customHeight="1">
      <c r="A6" s="16" t="s">
        <v>3</v>
      </c>
      <c r="B6" s="17" t="s">
        <v>0</v>
      </c>
      <c r="C6" s="37">
        <f>SUM(C7:C10)</f>
        <v>361587983081</v>
      </c>
      <c r="D6" s="37">
        <f aca="true" t="shared" si="0" ref="D6:I6">SUM(D7:D10)</f>
        <v>386487983081</v>
      </c>
      <c r="E6" s="37">
        <f t="shared" si="0"/>
        <v>391021000</v>
      </c>
      <c r="F6" s="37">
        <f t="shared" si="0"/>
        <v>386096962081</v>
      </c>
      <c r="G6" s="37">
        <f t="shared" si="0"/>
        <v>327874645728.37</v>
      </c>
      <c r="H6" s="37">
        <f t="shared" si="0"/>
        <v>261238735617.24</v>
      </c>
      <c r="I6" s="37">
        <f t="shared" si="0"/>
        <v>261138531959.12</v>
      </c>
      <c r="J6" s="38">
        <f>+F6-G6</f>
        <v>58222316352.630005</v>
      </c>
      <c r="K6" s="39">
        <f>+G6/F6</f>
        <v>0.8492028633459814</v>
      </c>
      <c r="L6" s="39">
        <f>+H6/F6</f>
        <v>0.6766143256067222</v>
      </c>
      <c r="M6" s="11">
        <f>+I6/F6</f>
        <v>0.6763547958306267</v>
      </c>
    </row>
    <row r="7" spans="1:13" ht="18" customHeight="1">
      <c r="A7" s="18"/>
      <c r="B7" s="19" t="s">
        <v>1</v>
      </c>
      <c r="C7" s="40">
        <f aca="true" t="shared" si="1" ref="C7:E8">+C21+C35</f>
        <v>49104214000</v>
      </c>
      <c r="D7" s="40">
        <f t="shared" si="1"/>
        <v>48995214000</v>
      </c>
      <c r="E7" s="40">
        <f t="shared" si="1"/>
        <v>391021000</v>
      </c>
      <c r="F7" s="40">
        <f>+D7-E7</f>
        <v>48604193000</v>
      </c>
      <c r="G7" s="40">
        <f aca="true" t="shared" si="2" ref="G7:I8">+G21+G35</f>
        <v>29982019383.57</v>
      </c>
      <c r="H7" s="40">
        <f t="shared" si="2"/>
        <v>29775680793.11</v>
      </c>
      <c r="I7" s="40">
        <f t="shared" si="2"/>
        <v>29751807107.99</v>
      </c>
      <c r="J7" s="41">
        <f aca="true" t="shared" si="3" ref="J7:J13">+F7-G7</f>
        <v>18622173616.43</v>
      </c>
      <c r="K7" s="42">
        <f aca="true" t="shared" si="4" ref="K7:K13">+G7/F7</f>
        <v>0.6168607589795803</v>
      </c>
      <c r="L7" s="42">
        <f aca="true" t="shared" si="5" ref="L7:L13">+H7/F7</f>
        <v>0.6126154752350276</v>
      </c>
      <c r="M7" s="60">
        <f aca="true" t="shared" si="6" ref="M7:M13">+I7/F7</f>
        <v>0.6121242895235397</v>
      </c>
    </row>
    <row r="8" spans="1:13" ht="29.25" customHeight="1">
      <c r="A8" s="18"/>
      <c r="B8" s="20" t="s">
        <v>21</v>
      </c>
      <c r="C8" s="40">
        <f t="shared" si="1"/>
        <v>21367197033</v>
      </c>
      <c r="D8" s="40">
        <f t="shared" si="1"/>
        <v>21367197033</v>
      </c>
      <c r="E8" s="40">
        <f t="shared" si="1"/>
        <v>0</v>
      </c>
      <c r="F8" s="40">
        <f>+D8-E8</f>
        <v>21367197033</v>
      </c>
      <c r="G8" s="40">
        <f t="shared" si="2"/>
        <v>18988782323.15</v>
      </c>
      <c r="H8" s="40">
        <f t="shared" si="2"/>
        <v>12178370339.3</v>
      </c>
      <c r="I8" s="40">
        <f t="shared" si="2"/>
        <v>12105946576.3</v>
      </c>
      <c r="J8" s="41">
        <f t="shared" si="3"/>
        <v>2378414709.8499985</v>
      </c>
      <c r="K8" s="42">
        <f t="shared" si="4"/>
        <v>0.8886885019978653</v>
      </c>
      <c r="L8" s="42">
        <f t="shared" si="5"/>
        <v>0.5699563831648783</v>
      </c>
      <c r="M8" s="60">
        <f t="shared" si="6"/>
        <v>0.5665668996079969</v>
      </c>
    </row>
    <row r="9" spans="1:13" ht="27.75" customHeight="1">
      <c r="A9" s="18"/>
      <c r="B9" s="19" t="s">
        <v>8</v>
      </c>
      <c r="C9" s="40">
        <f>+C23+C37</f>
        <v>279022142048</v>
      </c>
      <c r="D9" s="40">
        <f aca="true" t="shared" si="7" ref="D9:I9">+D23+D37</f>
        <v>304031142048</v>
      </c>
      <c r="E9" s="40">
        <f t="shared" si="7"/>
        <v>0</v>
      </c>
      <c r="F9" s="40">
        <f t="shared" si="7"/>
        <v>304031142048</v>
      </c>
      <c r="G9" s="40">
        <f t="shared" si="7"/>
        <v>267664981192.65</v>
      </c>
      <c r="H9" s="40">
        <f t="shared" si="7"/>
        <v>208045821655.83</v>
      </c>
      <c r="I9" s="40">
        <f t="shared" si="7"/>
        <v>208041915445.83</v>
      </c>
      <c r="J9" s="41">
        <f t="shared" si="3"/>
        <v>36366160855.350006</v>
      </c>
      <c r="K9" s="42">
        <f t="shared" si="4"/>
        <v>0.8803867241678532</v>
      </c>
      <c r="L9" s="42">
        <f t="shared" si="5"/>
        <v>0.6842911560125114</v>
      </c>
      <c r="M9" s="60">
        <f t="shared" si="6"/>
        <v>0.6842783079536787</v>
      </c>
    </row>
    <row r="10" spans="1:13" ht="30" customHeight="1">
      <c r="A10" s="18"/>
      <c r="B10" s="21" t="s">
        <v>29</v>
      </c>
      <c r="C10" s="40">
        <f aca="true" t="shared" si="8" ref="C10:E11">+C24+C38</f>
        <v>12094430000</v>
      </c>
      <c r="D10" s="40">
        <f>+D24+D38</f>
        <v>12094430000</v>
      </c>
      <c r="E10" s="40">
        <f t="shared" si="8"/>
        <v>0</v>
      </c>
      <c r="F10" s="40">
        <f>+D10-E10</f>
        <v>12094430000</v>
      </c>
      <c r="G10" s="40">
        <f aca="true" t="shared" si="9" ref="G10:I11">+G24+G38</f>
        <v>11238862829</v>
      </c>
      <c r="H10" s="40">
        <f t="shared" si="9"/>
        <v>11238862829</v>
      </c>
      <c r="I10" s="40">
        <f t="shared" si="9"/>
        <v>11238862829</v>
      </c>
      <c r="J10" s="41">
        <f t="shared" si="3"/>
        <v>855567171</v>
      </c>
      <c r="K10" s="42">
        <f t="shared" si="4"/>
        <v>0.9292594052799512</v>
      </c>
      <c r="L10" s="42">
        <f t="shared" si="5"/>
        <v>0.9292594052799512</v>
      </c>
      <c r="M10" s="60">
        <f t="shared" si="6"/>
        <v>0.9292594052799512</v>
      </c>
    </row>
    <row r="11" spans="1:13" ht="37.5" customHeight="1">
      <c r="A11" s="22" t="s">
        <v>4</v>
      </c>
      <c r="B11" s="17" t="s">
        <v>2</v>
      </c>
      <c r="C11" s="37">
        <f t="shared" si="8"/>
        <v>177440896180</v>
      </c>
      <c r="D11" s="37">
        <f t="shared" si="8"/>
        <v>202100076180</v>
      </c>
      <c r="E11" s="37">
        <f t="shared" si="8"/>
        <v>25148000000</v>
      </c>
      <c r="F11" s="37">
        <f>+D11-E11</f>
        <v>176952076180</v>
      </c>
      <c r="G11" s="37">
        <f t="shared" si="9"/>
        <v>158104642422.67</v>
      </c>
      <c r="H11" s="37">
        <f t="shared" si="9"/>
        <v>50490255189.98</v>
      </c>
      <c r="I11" s="37">
        <f t="shared" si="9"/>
        <v>50305390514.98</v>
      </c>
      <c r="J11" s="38">
        <f t="shared" si="3"/>
        <v>18847433757.329987</v>
      </c>
      <c r="K11" s="39">
        <f t="shared" si="4"/>
        <v>0.8934884847682831</v>
      </c>
      <c r="L11" s="39">
        <f t="shared" si="5"/>
        <v>0.28533293465638726</v>
      </c>
      <c r="M11" s="11">
        <f t="shared" si="6"/>
        <v>0.2842882186011094</v>
      </c>
    </row>
    <row r="12" spans="1:13" ht="11.25" customHeight="1">
      <c r="A12" s="23"/>
      <c r="B12" s="24"/>
      <c r="C12" s="44"/>
      <c r="D12" s="45"/>
      <c r="E12" s="45"/>
      <c r="F12" s="45"/>
      <c r="G12" s="45"/>
      <c r="H12" s="45"/>
      <c r="I12" s="45"/>
      <c r="J12" s="41"/>
      <c r="K12" s="42"/>
      <c r="L12" s="42"/>
      <c r="M12" s="60"/>
    </row>
    <row r="13" spans="1:13" ht="19.5" customHeight="1" thickBot="1">
      <c r="A13" s="25" t="s">
        <v>5</v>
      </c>
      <c r="B13" s="26" t="s">
        <v>6</v>
      </c>
      <c r="C13" s="46">
        <f>+C27+C41</f>
        <v>539028879261</v>
      </c>
      <c r="D13" s="46">
        <f aca="true" t="shared" si="10" ref="D13:I13">+D27+D41</f>
        <v>588588059261</v>
      </c>
      <c r="E13" s="46">
        <f t="shared" si="10"/>
        <v>25539021000</v>
      </c>
      <c r="F13" s="46">
        <f t="shared" si="10"/>
        <v>563049038261</v>
      </c>
      <c r="G13" s="46">
        <f t="shared" si="10"/>
        <v>485979288151.04</v>
      </c>
      <c r="H13" s="46">
        <f t="shared" si="10"/>
        <v>311728990807.22</v>
      </c>
      <c r="I13" s="46">
        <f t="shared" si="10"/>
        <v>311443922474.1</v>
      </c>
      <c r="J13" s="47">
        <f t="shared" si="3"/>
        <v>77069750109.96002</v>
      </c>
      <c r="K13" s="48">
        <f t="shared" si="4"/>
        <v>0.8631207144088318</v>
      </c>
      <c r="L13" s="48">
        <f t="shared" si="5"/>
        <v>0.5536444778771095</v>
      </c>
      <c r="M13" s="13">
        <f t="shared" si="6"/>
        <v>0.5531381839066936</v>
      </c>
    </row>
    <row r="14" spans="1:13" ht="9.75" customHeight="1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52"/>
    </row>
    <row r="15" spans="1:13" ht="15.75">
      <c r="A15" s="78" t="s">
        <v>19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5" customHeight="1">
      <c r="A16" s="78" t="s">
        <v>31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4.25" customHeight="1" thickBot="1">
      <c r="A17" s="49"/>
      <c r="B17" s="49"/>
      <c r="C17" s="50"/>
      <c r="D17" s="50"/>
      <c r="E17" s="50"/>
      <c r="F17" s="50"/>
      <c r="G17" s="50"/>
      <c r="H17" s="50"/>
      <c r="I17" s="50"/>
      <c r="J17" s="53"/>
      <c r="K17" s="29"/>
      <c r="L17" s="29"/>
      <c r="M17" s="29"/>
    </row>
    <row r="18" spans="1:13" ht="48.75" customHeight="1" thickBot="1">
      <c r="A18" s="72"/>
      <c r="B18" s="73" t="s">
        <v>7</v>
      </c>
      <c r="C18" s="74" t="s">
        <v>17</v>
      </c>
      <c r="D18" s="74" t="s">
        <v>10</v>
      </c>
      <c r="E18" s="75" t="s">
        <v>25</v>
      </c>
      <c r="F18" s="75" t="s">
        <v>32</v>
      </c>
      <c r="G18" s="74" t="s">
        <v>28</v>
      </c>
      <c r="H18" s="74" t="s">
        <v>16</v>
      </c>
      <c r="I18" s="74" t="s">
        <v>27</v>
      </c>
      <c r="J18" s="76" t="s">
        <v>11</v>
      </c>
      <c r="K18" s="77" t="s">
        <v>14</v>
      </c>
      <c r="L18" s="70" t="s">
        <v>12</v>
      </c>
      <c r="M18" s="71" t="s">
        <v>13</v>
      </c>
    </row>
    <row r="19" spans="1:13" ht="13.5" customHeight="1">
      <c r="A19" s="27"/>
      <c r="B19" s="28"/>
      <c r="C19" s="29"/>
      <c r="D19" s="29"/>
      <c r="E19" s="29"/>
      <c r="F19" s="29"/>
      <c r="G19" s="29"/>
      <c r="H19" s="29"/>
      <c r="I19" s="29"/>
      <c r="J19" s="30"/>
      <c r="K19" s="29"/>
      <c r="L19" s="29"/>
      <c r="M19" s="31"/>
    </row>
    <row r="20" spans="1:13" ht="19.5" customHeight="1">
      <c r="A20" s="16" t="s">
        <v>3</v>
      </c>
      <c r="B20" s="65" t="s">
        <v>0</v>
      </c>
      <c r="C20" s="37">
        <f>SUM(C21:C24)</f>
        <v>347372084081</v>
      </c>
      <c r="D20" s="37">
        <f aca="true" t="shared" si="11" ref="D20:I20">SUM(D21:D24)</f>
        <v>372272084081</v>
      </c>
      <c r="E20" s="37">
        <f t="shared" si="11"/>
        <v>0</v>
      </c>
      <c r="F20" s="37">
        <f t="shared" si="11"/>
        <v>372272084081</v>
      </c>
      <c r="G20" s="37">
        <f t="shared" si="11"/>
        <v>319119862050.57</v>
      </c>
      <c r="H20" s="37">
        <f t="shared" si="11"/>
        <v>253134068899.72998</v>
      </c>
      <c r="I20" s="37">
        <f t="shared" si="11"/>
        <v>253105532512.77</v>
      </c>
      <c r="J20" s="38">
        <f aca="true" t="shared" si="12" ref="J20:J25">+F20-G20</f>
        <v>53152222030.42999</v>
      </c>
      <c r="K20" s="10">
        <f aca="true" t="shared" si="13" ref="K20:K25">+G20/F20</f>
        <v>0.857222111720671</v>
      </c>
      <c r="L20" s="10">
        <f>+H20/F20</f>
        <v>0.6799705906625337</v>
      </c>
      <c r="M20" s="11">
        <f>+I20/F20</f>
        <v>0.6798939360107877</v>
      </c>
    </row>
    <row r="21" spans="1:13" ht="25.5" customHeight="1">
      <c r="A21" s="18"/>
      <c r="B21" s="20" t="s">
        <v>1</v>
      </c>
      <c r="C21" s="54">
        <v>36872287000</v>
      </c>
      <c r="D21" s="54">
        <v>36763287000</v>
      </c>
      <c r="E21" s="54">
        <v>0</v>
      </c>
      <c r="F21" s="54">
        <f>+D21-E21</f>
        <v>36763287000</v>
      </c>
      <c r="G21" s="54">
        <v>22900920368.36</v>
      </c>
      <c r="H21" s="54">
        <v>22696184879.34</v>
      </c>
      <c r="I21" s="54">
        <v>22682560376.38</v>
      </c>
      <c r="J21" s="69">
        <f t="shared" si="12"/>
        <v>13862366631.64</v>
      </c>
      <c r="K21" s="8">
        <f t="shared" si="13"/>
        <v>0.6229290750949446</v>
      </c>
      <c r="L21" s="8">
        <f aca="true" t="shared" si="14" ref="L21:L27">+H21/F21</f>
        <v>0.6173600548650614</v>
      </c>
      <c r="M21" s="9">
        <f aca="true" t="shared" si="15" ref="M21:M27">+I21/F21</f>
        <v>0.6169894540817311</v>
      </c>
    </row>
    <row r="22" spans="1:13" ht="24.75" customHeight="1">
      <c r="A22" s="18"/>
      <c r="B22" s="20" t="s">
        <v>21</v>
      </c>
      <c r="C22" s="40">
        <v>19506183033</v>
      </c>
      <c r="D22" s="40">
        <v>19506183033</v>
      </c>
      <c r="E22" s="54">
        <v>0</v>
      </c>
      <c r="F22" s="54">
        <f aca="true" t="shared" si="16" ref="F22:F27">+D22-E22</f>
        <v>19506183033</v>
      </c>
      <c r="G22" s="40">
        <v>17333444132.56</v>
      </c>
      <c r="H22" s="40">
        <v>11171546007.56</v>
      </c>
      <c r="I22" s="40">
        <v>11160540333.56</v>
      </c>
      <c r="J22" s="69">
        <f t="shared" si="12"/>
        <v>2172738900.4399986</v>
      </c>
      <c r="K22" s="8">
        <f t="shared" si="13"/>
        <v>0.8886128107808575</v>
      </c>
      <c r="L22" s="8">
        <f t="shared" si="14"/>
        <v>0.5727181985660802</v>
      </c>
      <c r="M22" s="9">
        <f t="shared" si="15"/>
        <v>0.572153983928015</v>
      </c>
    </row>
    <row r="23" spans="1:13" ht="21" customHeight="1">
      <c r="A23" s="18"/>
      <c r="B23" s="20" t="s">
        <v>8</v>
      </c>
      <c r="C23" s="40">
        <v>278902892048</v>
      </c>
      <c r="D23" s="54">
        <v>303911892048</v>
      </c>
      <c r="E23" s="54">
        <v>0</v>
      </c>
      <c r="F23" s="54">
        <f>+D23-E23</f>
        <v>303911892048</v>
      </c>
      <c r="G23" s="40">
        <v>267647923720.65</v>
      </c>
      <c r="H23" s="40">
        <v>208028764183.83</v>
      </c>
      <c r="I23" s="40">
        <v>208024857973.83</v>
      </c>
      <c r="J23" s="69">
        <f t="shared" si="12"/>
        <v>36263968327.350006</v>
      </c>
      <c r="K23" s="8">
        <f t="shared" si="13"/>
        <v>0.8806760469852807</v>
      </c>
      <c r="L23" s="8">
        <f t="shared" si="14"/>
        <v>0.6845035341722456</v>
      </c>
      <c r="M23" s="9">
        <f t="shared" si="15"/>
        <v>0.6844906810720471</v>
      </c>
    </row>
    <row r="24" spans="1:13" ht="39" customHeight="1">
      <c r="A24" s="18"/>
      <c r="B24" s="21" t="s">
        <v>29</v>
      </c>
      <c r="C24" s="40">
        <v>12090722000</v>
      </c>
      <c r="D24" s="40">
        <v>12090722000</v>
      </c>
      <c r="E24" s="54">
        <v>0</v>
      </c>
      <c r="F24" s="54">
        <f t="shared" si="16"/>
        <v>12090722000</v>
      </c>
      <c r="G24" s="54">
        <v>11237573829</v>
      </c>
      <c r="H24" s="54">
        <v>11237573829</v>
      </c>
      <c r="I24" s="54">
        <v>11237573829</v>
      </c>
      <c r="J24" s="69">
        <f t="shared" si="12"/>
        <v>853148171</v>
      </c>
      <c r="K24" s="8">
        <f t="shared" si="13"/>
        <v>0.9294377812176974</v>
      </c>
      <c r="L24" s="8">
        <f t="shared" si="14"/>
        <v>0.9294377812176974</v>
      </c>
      <c r="M24" s="9">
        <f t="shared" si="15"/>
        <v>0.9294377812176974</v>
      </c>
    </row>
    <row r="25" spans="1:13" ht="19.5" customHeight="1">
      <c r="A25" s="22" t="s">
        <v>4</v>
      </c>
      <c r="B25" s="65" t="s">
        <v>2</v>
      </c>
      <c r="C25" s="37">
        <v>172240896180</v>
      </c>
      <c r="D25" s="37">
        <v>196900076180</v>
      </c>
      <c r="E25" s="66">
        <v>25148000000</v>
      </c>
      <c r="F25" s="66">
        <f t="shared" si="16"/>
        <v>171752076180</v>
      </c>
      <c r="G25" s="37">
        <v>153739329250.42</v>
      </c>
      <c r="H25" s="37">
        <v>48410516103.48</v>
      </c>
      <c r="I25" s="37">
        <v>48367214553.48</v>
      </c>
      <c r="J25" s="38">
        <f t="shared" si="12"/>
        <v>18012746929.579987</v>
      </c>
      <c r="K25" s="10">
        <f t="shared" si="13"/>
        <v>0.8951235564063736</v>
      </c>
      <c r="L25" s="10">
        <f>+H25/F25</f>
        <v>0.28186277092071194</v>
      </c>
      <c r="M25" s="11">
        <f t="shared" si="15"/>
        <v>0.2816106543177393</v>
      </c>
    </row>
    <row r="26" spans="1:13" ht="10.5" customHeight="1">
      <c r="A26" s="32"/>
      <c r="B26" s="33"/>
      <c r="C26" s="44"/>
      <c r="D26" s="44"/>
      <c r="E26" s="44"/>
      <c r="F26" s="55"/>
      <c r="G26" s="44"/>
      <c r="H26" s="44"/>
      <c r="I26" s="44"/>
      <c r="J26" s="38"/>
      <c r="K26" s="10"/>
      <c r="L26" s="10"/>
      <c r="M26" s="11"/>
    </row>
    <row r="27" spans="1:13" ht="19.5" customHeight="1" thickBot="1">
      <c r="A27" s="25" t="s">
        <v>5</v>
      </c>
      <c r="B27" s="67" t="s">
        <v>6</v>
      </c>
      <c r="C27" s="46">
        <f>+C20+C25</f>
        <v>519612980261</v>
      </c>
      <c r="D27" s="46">
        <f>+D20+D25</f>
        <v>569172160261</v>
      </c>
      <c r="E27" s="46">
        <f>+E20+E25</f>
        <v>25148000000</v>
      </c>
      <c r="F27" s="68">
        <f t="shared" si="16"/>
        <v>544024160261</v>
      </c>
      <c r="G27" s="46">
        <f>+G20+G25</f>
        <v>472859191300.99</v>
      </c>
      <c r="H27" s="46">
        <f>+H20+H25</f>
        <v>301544585003.20996</v>
      </c>
      <c r="I27" s="46">
        <f>+I20+I25</f>
        <v>301472747066.25</v>
      </c>
      <c r="J27" s="47">
        <f>+F27-G27</f>
        <v>71164968960.01001</v>
      </c>
      <c r="K27" s="12">
        <f>+G27/F27</f>
        <v>0.8691878520140208</v>
      </c>
      <c r="L27" s="12">
        <f t="shared" si="14"/>
        <v>0.5542852818495074</v>
      </c>
      <c r="M27" s="13">
        <f t="shared" si="15"/>
        <v>0.5541532326829308</v>
      </c>
    </row>
    <row r="28" spans="1:13" ht="12.75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 ht="15.75">
      <c r="A29" s="78" t="s">
        <v>20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ht="12.75" customHeight="1">
      <c r="A30" s="78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24.75" customHeight="1" thickBot="1">
      <c r="A31" s="56"/>
      <c r="B31" s="56"/>
      <c r="C31" s="57"/>
      <c r="D31" s="57"/>
      <c r="E31" s="57"/>
      <c r="F31" s="57"/>
      <c r="G31" s="57"/>
      <c r="H31" s="57"/>
      <c r="I31" s="57"/>
      <c r="J31" s="53"/>
      <c r="K31" s="58"/>
      <c r="L31" s="58"/>
      <c r="M31" s="58"/>
    </row>
    <row r="32" spans="1:13" ht="54" customHeight="1" thickBot="1">
      <c r="A32" s="72"/>
      <c r="B32" s="73" t="s">
        <v>7</v>
      </c>
      <c r="C32" s="74" t="s">
        <v>17</v>
      </c>
      <c r="D32" s="74" t="s">
        <v>10</v>
      </c>
      <c r="E32" s="74" t="s">
        <v>25</v>
      </c>
      <c r="F32" s="74" t="s">
        <v>26</v>
      </c>
      <c r="G32" s="74" t="s">
        <v>22</v>
      </c>
      <c r="H32" s="74" t="s">
        <v>23</v>
      </c>
      <c r="I32" s="74" t="s">
        <v>24</v>
      </c>
      <c r="J32" s="76" t="s">
        <v>11</v>
      </c>
      <c r="K32" s="77" t="s">
        <v>14</v>
      </c>
      <c r="L32" s="70" t="s">
        <v>12</v>
      </c>
      <c r="M32" s="71" t="s">
        <v>13</v>
      </c>
    </row>
    <row r="33" spans="1:13" ht="12" customHeight="1">
      <c r="A33" s="27"/>
      <c r="B33" s="28"/>
      <c r="C33" s="29"/>
      <c r="D33" s="29"/>
      <c r="E33" s="29"/>
      <c r="F33" s="29"/>
      <c r="G33" s="29"/>
      <c r="H33" s="29"/>
      <c r="I33" s="29"/>
      <c r="J33" s="30"/>
      <c r="K33" s="29"/>
      <c r="L33" s="29"/>
      <c r="M33" s="31"/>
    </row>
    <row r="34" spans="1:13" ht="19.5" customHeight="1">
      <c r="A34" s="61" t="s">
        <v>3</v>
      </c>
      <c r="B34" s="34" t="s">
        <v>0</v>
      </c>
      <c r="C34" s="37">
        <f aca="true" t="shared" si="17" ref="C34:I34">SUM(C35:C38)</f>
        <v>14215899000</v>
      </c>
      <c r="D34" s="37">
        <f t="shared" si="17"/>
        <v>14215899000</v>
      </c>
      <c r="E34" s="37">
        <f t="shared" si="17"/>
        <v>391021000</v>
      </c>
      <c r="F34" s="37">
        <f t="shared" si="17"/>
        <v>13824878000</v>
      </c>
      <c r="G34" s="37">
        <f t="shared" si="17"/>
        <v>8754783677.8</v>
      </c>
      <c r="H34" s="37">
        <f t="shared" si="17"/>
        <v>8104666717.51</v>
      </c>
      <c r="I34" s="37">
        <f t="shared" si="17"/>
        <v>8032999446.349999</v>
      </c>
      <c r="J34" s="38">
        <f>+F34-G34</f>
        <v>5070094322.200001</v>
      </c>
      <c r="K34" s="10">
        <f>+G34/F34</f>
        <v>0.6332629971707525</v>
      </c>
      <c r="L34" s="10">
        <f>+H34/F34</f>
        <v>0.5862378472714189</v>
      </c>
      <c r="M34" s="11">
        <f>+I34/F34</f>
        <v>0.5810539121104721</v>
      </c>
    </row>
    <row r="35" spans="1:13" ht="19.5" customHeight="1">
      <c r="A35" s="62"/>
      <c r="B35" s="19" t="s">
        <v>1</v>
      </c>
      <c r="C35" s="54">
        <v>12231927000</v>
      </c>
      <c r="D35" s="54">
        <v>12231927000</v>
      </c>
      <c r="E35" s="54">
        <v>391021000</v>
      </c>
      <c r="F35" s="54">
        <f>+D35-E35</f>
        <v>11840906000</v>
      </c>
      <c r="G35" s="40">
        <v>7081099015.21</v>
      </c>
      <c r="H35" s="40">
        <v>7079495913.77</v>
      </c>
      <c r="I35" s="40">
        <v>7069246731.61</v>
      </c>
      <c r="J35" s="69">
        <f aca="true" t="shared" si="18" ref="J35:J41">+F35-G35</f>
        <v>4759806984.79</v>
      </c>
      <c r="K35" s="8">
        <f>+G35/F35</f>
        <v>0.5980200345488765</v>
      </c>
      <c r="L35" s="8">
        <f>+H35/F35</f>
        <v>0.5978846478276241</v>
      </c>
      <c r="M35" s="9">
        <f>+I35/F35</f>
        <v>0.5970190736764568</v>
      </c>
    </row>
    <row r="36" spans="1:13" ht="19.5" customHeight="1">
      <c r="A36" s="62"/>
      <c r="B36" s="20" t="s">
        <v>21</v>
      </c>
      <c r="C36" s="40">
        <v>1861014000</v>
      </c>
      <c r="D36" s="40">
        <v>1861014000</v>
      </c>
      <c r="E36" s="40"/>
      <c r="F36" s="54">
        <f>+D36-E36</f>
        <v>1861014000</v>
      </c>
      <c r="G36" s="40">
        <v>1655338190.59</v>
      </c>
      <c r="H36" s="40">
        <v>1006824331.74</v>
      </c>
      <c r="I36" s="40">
        <v>945406242.74</v>
      </c>
      <c r="J36" s="69">
        <f t="shared" si="18"/>
        <v>205675809.4100001</v>
      </c>
      <c r="K36" s="8">
        <f aca="true" t="shared" si="19" ref="K36:K41">+G36/F36</f>
        <v>0.8894818580569517</v>
      </c>
      <c r="L36" s="8">
        <f aca="true" t="shared" si="20" ref="L36:L41">+H36/F36</f>
        <v>0.5410084672871887</v>
      </c>
      <c r="M36" s="9">
        <f aca="true" t="shared" si="21" ref="M36:M41">+I36/F36</f>
        <v>0.508005981008203</v>
      </c>
    </row>
    <row r="37" spans="1:13" ht="19.5" customHeight="1">
      <c r="A37" s="62"/>
      <c r="B37" s="19" t="s">
        <v>8</v>
      </c>
      <c r="C37" s="40">
        <v>119250000</v>
      </c>
      <c r="D37" s="40">
        <v>119250000</v>
      </c>
      <c r="E37" s="40"/>
      <c r="F37" s="54">
        <f>+D37-E37</f>
        <v>119250000</v>
      </c>
      <c r="G37" s="40">
        <v>17057472</v>
      </c>
      <c r="H37" s="40">
        <v>17057472</v>
      </c>
      <c r="I37" s="40">
        <v>17057472</v>
      </c>
      <c r="J37" s="69">
        <f t="shared" si="18"/>
        <v>102192528</v>
      </c>
      <c r="K37" s="8">
        <f t="shared" si="19"/>
        <v>0.14303959748427672</v>
      </c>
      <c r="L37" s="8">
        <f t="shared" si="20"/>
        <v>0.14303959748427672</v>
      </c>
      <c r="M37" s="9">
        <f t="shared" si="21"/>
        <v>0.14303959748427672</v>
      </c>
    </row>
    <row r="38" spans="1:13" ht="31.5" customHeight="1">
      <c r="A38" s="18"/>
      <c r="B38" s="21" t="s">
        <v>30</v>
      </c>
      <c r="C38" s="40">
        <v>3708000</v>
      </c>
      <c r="D38" s="40">
        <v>3708000</v>
      </c>
      <c r="E38" s="40"/>
      <c r="F38" s="54">
        <f>+D38-E38</f>
        <v>3708000</v>
      </c>
      <c r="G38" s="54">
        <v>1289000</v>
      </c>
      <c r="H38" s="54">
        <v>1289000</v>
      </c>
      <c r="I38" s="54">
        <v>1289000</v>
      </c>
      <c r="J38" s="69">
        <f t="shared" si="18"/>
        <v>2419000</v>
      </c>
      <c r="K38" s="8">
        <f t="shared" si="19"/>
        <v>0.3476267529665588</v>
      </c>
      <c r="L38" s="8">
        <f t="shared" si="20"/>
        <v>0.3476267529665588</v>
      </c>
      <c r="M38" s="9">
        <f t="shared" si="21"/>
        <v>0.3476267529665588</v>
      </c>
    </row>
    <row r="39" spans="1:13" ht="19.5" customHeight="1">
      <c r="A39" s="61" t="s">
        <v>4</v>
      </c>
      <c r="B39" s="17" t="s">
        <v>2</v>
      </c>
      <c r="C39" s="37">
        <v>5200000000</v>
      </c>
      <c r="D39" s="37">
        <v>5200000000</v>
      </c>
      <c r="E39" s="37">
        <v>0</v>
      </c>
      <c r="F39" s="37">
        <f>+D39-E39</f>
        <v>5200000000</v>
      </c>
      <c r="G39" s="37">
        <v>4365313172.25</v>
      </c>
      <c r="H39" s="37">
        <v>2079739086.5</v>
      </c>
      <c r="I39" s="37">
        <v>1938175961.5</v>
      </c>
      <c r="J39" s="38">
        <f t="shared" si="18"/>
        <v>834686827.75</v>
      </c>
      <c r="K39" s="10">
        <f t="shared" si="19"/>
        <v>0.8394833023557692</v>
      </c>
      <c r="L39" s="10">
        <f t="shared" si="20"/>
        <v>0.39994982432692305</v>
      </c>
      <c r="M39" s="11">
        <f t="shared" si="21"/>
        <v>0.37272614644230767</v>
      </c>
    </row>
    <row r="40" spans="1:13" ht="9.75" customHeight="1">
      <c r="A40" s="63"/>
      <c r="B40" s="35"/>
      <c r="C40" s="59"/>
      <c r="D40" s="59"/>
      <c r="E40" s="59"/>
      <c r="F40" s="59"/>
      <c r="G40" s="59"/>
      <c r="H40" s="59"/>
      <c r="I40" s="59"/>
      <c r="J40" s="41"/>
      <c r="K40" s="43"/>
      <c r="L40" s="43"/>
      <c r="M40" s="60"/>
    </row>
    <row r="41" spans="1:13" ht="19.5" customHeight="1" thickBot="1">
      <c r="A41" s="64" t="s">
        <v>5</v>
      </c>
      <c r="B41" s="26" t="s">
        <v>6</v>
      </c>
      <c r="C41" s="46">
        <f>+C34+C39</f>
        <v>19415899000</v>
      </c>
      <c r="D41" s="46">
        <f aca="true" t="shared" si="22" ref="D41:I41">+D34+D39</f>
        <v>19415899000</v>
      </c>
      <c r="E41" s="46">
        <f t="shared" si="22"/>
        <v>391021000</v>
      </c>
      <c r="F41" s="46">
        <f t="shared" si="22"/>
        <v>19024878000</v>
      </c>
      <c r="G41" s="46">
        <f t="shared" si="22"/>
        <v>13120096850.05</v>
      </c>
      <c r="H41" s="46">
        <f t="shared" si="22"/>
        <v>10184405804.01</v>
      </c>
      <c r="I41" s="46">
        <f t="shared" si="22"/>
        <v>9971175407.849998</v>
      </c>
      <c r="J41" s="47">
        <f t="shared" si="18"/>
        <v>5904781149.950001</v>
      </c>
      <c r="K41" s="12">
        <f t="shared" si="19"/>
        <v>0.6896284354648686</v>
      </c>
      <c r="L41" s="12">
        <f t="shared" si="20"/>
        <v>0.5353204264442589</v>
      </c>
      <c r="M41" s="13">
        <f t="shared" si="21"/>
        <v>0.5241124493860091</v>
      </c>
    </row>
    <row r="42" ht="12.75">
      <c r="C42" s="1"/>
    </row>
    <row r="43" spans="2:13" ht="12.75">
      <c r="B43" s="4" t="s">
        <v>18</v>
      </c>
      <c r="C43" s="4"/>
      <c r="D43" s="4"/>
      <c r="E43" s="4"/>
      <c r="F43" s="4"/>
      <c r="G43" s="6"/>
      <c r="H43" s="6"/>
      <c r="I43" s="6"/>
      <c r="J43" s="6"/>
      <c r="K43" s="5"/>
      <c r="L43" s="3"/>
      <c r="M43" s="3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spans="8:10" ht="12.75">
      <c r="H58" s="1"/>
      <c r="J58" s="1"/>
    </row>
    <row r="59" ht="12.75">
      <c r="H59" s="1"/>
    </row>
    <row r="60" ht="12.75">
      <c r="H60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spans="8:10" ht="12.75">
      <c r="H68" s="1"/>
      <c r="J68" s="1"/>
    </row>
    <row r="69" ht="12.75">
      <c r="J69" s="1"/>
    </row>
    <row r="70" ht="12.75">
      <c r="J70" s="1"/>
    </row>
    <row r="71" ht="12.75">
      <c r="J71" s="1"/>
    </row>
    <row r="73" ht="12.75">
      <c r="J73" s="1"/>
    </row>
    <row r="75" ht="12.75">
      <c r="J75" s="1"/>
    </row>
  </sheetData>
  <sheetProtection/>
  <mergeCells count="6">
    <mergeCell ref="A30:M30"/>
    <mergeCell ref="A29:M29"/>
    <mergeCell ref="A2:M2"/>
    <mergeCell ref="A1:M1"/>
    <mergeCell ref="A15:M15"/>
    <mergeCell ref="A16:M16"/>
  </mergeCells>
  <printOptions horizontalCentered="1"/>
  <pageMargins left="0.984251968503937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2019-09-06T20:11:32Z</cp:lastPrinted>
  <dcterms:created xsi:type="dcterms:W3CDTF">2011-02-09T13:24:23Z</dcterms:created>
  <dcterms:modified xsi:type="dcterms:W3CDTF">2019-09-06T20:17:51Z</dcterms:modified>
  <cp:category/>
  <cp:version/>
  <cp:contentType/>
  <cp:contentStatus/>
</cp:coreProperties>
</file>