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INANCIERA - PRESPTO\AÑO 2017\WEB\AGOSTO\PDF\"/>
    </mc:Choice>
  </mc:AlternateContent>
  <bookViews>
    <workbookView xWindow="0" yWindow="0" windowWidth="28800" windowHeight="11535"/>
  </bookViews>
  <sheets>
    <sheet name="EJECUCIÓN GASTOS DE INVERSIÓN " sheetId="1" r:id="rId1"/>
  </sheets>
  <definedNames>
    <definedName name="_xlnm.Print_Titles" localSheetId="0">'EJECUCIÓN GASTOS DE INVERSIÓN '!$5:$5</definedName>
  </definedNames>
  <calcPr calcId="152511"/>
</workbook>
</file>

<file path=xl/calcChain.xml><?xml version="1.0" encoding="utf-8"?>
<calcChain xmlns="http://schemas.openxmlformats.org/spreadsheetml/2006/main">
  <c r="U35" i="1" l="1"/>
  <c r="T35" i="1"/>
  <c r="S35" i="1"/>
  <c r="R35" i="1"/>
  <c r="U34" i="1"/>
  <c r="T34" i="1"/>
  <c r="S34" i="1"/>
  <c r="R34" i="1"/>
  <c r="U32" i="1"/>
  <c r="T32" i="1"/>
  <c r="S32" i="1"/>
  <c r="R32" i="1"/>
  <c r="U31" i="1"/>
  <c r="T31" i="1"/>
  <c r="S31" i="1"/>
  <c r="R31" i="1"/>
  <c r="U30" i="1"/>
  <c r="T30" i="1"/>
  <c r="S30" i="1"/>
  <c r="R30" i="1"/>
  <c r="U28" i="1"/>
  <c r="T28" i="1"/>
  <c r="S28" i="1"/>
  <c r="R28" i="1"/>
  <c r="U27" i="1"/>
  <c r="T27" i="1"/>
  <c r="S27" i="1"/>
  <c r="R27" i="1"/>
  <c r="U26" i="1"/>
  <c r="T26" i="1"/>
  <c r="S26" i="1"/>
  <c r="R26" i="1"/>
  <c r="U25" i="1"/>
  <c r="T25" i="1"/>
  <c r="S25" i="1"/>
  <c r="R25" i="1"/>
  <c r="U24" i="1"/>
  <c r="T24" i="1"/>
  <c r="S24" i="1"/>
  <c r="R24" i="1"/>
  <c r="U23" i="1"/>
  <c r="T23" i="1"/>
  <c r="S23" i="1"/>
  <c r="R23" i="1"/>
  <c r="U22" i="1"/>
  <c r="T22" i="1"/>
  <c r="S22" i="1"/>
  <c r="R22" i="1"/>
  <c r="U21" i="1"/>
  <c r="T21" i="1"/>
  <c r="S21" i="1"/>
  <c r="R21" i="1"/>
  <c r="U20" i="1"/>
  <c r="T20" i="1"/>
  <c r="S20" i="1"/>
  <c r="R20" i="1"/>
  <c r="U19" i="1"/>
  <c r="T19" i="1"/>
  <c r="S19" i="1"/>
  <c r="R19" i="1"/>
  <c r="U18" i="1"/>
  <c r="T18" i="1"/>
  <c r="S18" i="1"/>
  <c r="R18" i="1"/>
  <c r="U17" i="1"/>
  <c r="T17" i="1"/>
  <c r="S17" i="1"/>
  <c r="R17" i="1"/>
  <c r="U16" i="1"/>
  <c r="T16" i="1"/>
  <c r="S16" i="1"/>
  <c r="R16" i="1"/>
  <c r="U15" i="1"/>
  <c r="T15" i="1"/>
  <c r="S15" i="1"/>
  <c r="R15" i="1"/>
  <c r="U14" i="1"/>
  <c r="T14" i="1"/>
  <c r="S14" i="1"/>
  <c r="R14" i="1"/>
  <c r="U13" i="1"/>
  <c r="T13" i="1"/>
  <c r="S13" i="1"/>
  <c r="R13" i="1"/>
  <c r="U12" i="1"/>
  <c r="T12" i="1"/>
  <c r="S12" i="1"/>
  <c r="R12" i="1"/>
  <c r="U11" i="1"/>
  <c r="T11" i="1"/>
  <c r="S11" i="1"/>
  <c r="R11" i="1"/>
  <c r="U10" i="1"/>
  <c r="T10" i="1"/>
  <c r="S10" i="1"/>
  <c r="R10" i="1"/>
  <c r="U8" i="1"/>
  <c r="T8" i="1"/>
  <c r="S8" i="1"/>
  <c r="R8" i="1"/>
  <c r="U7" i="1"/>
  <c r="T7" i="1"/>
  <c r="S7" i="1"/>
  <c r="R7" i="1"/>
  <c r="Q36" i="1"/>
  <c r="P36" i="1"/>
  <c r="O36" i="1"/>
  <c r="N36" i="1"/>
  <c r="M36" i="1"/>
  <c r="L36" i="1"/>
  <c r="K36" i="1"/>
  <c r="J36" i="1"/>
  <c r="I36" i="1"/>
  <c r="Q33" i="1"/>
  <c r="P33" i="1"/>
  <c r="O33" i="1"/>
  <c r="S33" i="1" s="1"/>
  <c r="N33" i="1"/>
  <c r="M33" i="1"/>
  <c r="L33" i="1"/>
  <c r="K33" i="1"/>
  <c r="J33" i="1"/>
  <c r="I33" i="1"/>
  <c r="Q29" i="1"/>
  <c r="P29" i="1"/>
  <c r="O29" i="1"/>
  <c r="N29" i="1"/>
  <c r="M29" i="1"/>
  <c r="L29" i="1"/>
  <c r="R29" i="1" s="1"/>
  <c r="K29" i="1"/>
  <c r="J29" i="1"/>
  <c r="I29" i="1"/>
  <c r="Q9" i="1"/>
  <c r="P9" i="1"/>
  <c r="O9" i="1"/>
  <c r="N9" i="1"/>
  <c r="M9" i="1"/>
  <c r="L9" i="1"/>
  <c r="K9" i="1"/>
  <c r="J9" i="1"/>
  <c r="I9" i="1"/>
  <c r="O37" i="1" l="1"/>
  <c r="T36" i="1"/>
  <c r="K37" i="1"/>
  <c r="I37" i="1"/>
  <c r="M37" i="1"/>
  <c r="Q37" i="1"/>
  <c r="T29" i="1"/>
  <c r="J37" i="1"/>
  <c r="N37" i="1"/>
  <c r="U29" i="1"/>
  <c r="R33" i="1"/>
  <c r="T33" i="1"/>
  <c r="R36" i="1"/>
  <c r="R9" i="1"/>
  <c r="P37" i="1"/>
  <c r="S29" i="1"/>
  <c r="U36" i="1"/>
  <c r="S9" i="1"/>
  <c r="S36" i="1"/>
  <c r="T9" i="1"/>
  <c r="U33" i="1"/>
  <c r="L37" i="1"/>
  <c r="S37" i="1" s="1"/>
  <c r="U9" i="1"/>
  <c r="R37" i="1" l="1"/>
  <c r="T37" i="1"/>
  <c r="U37" i="1"/>
  <c r="U6" i="1" l="1"/>
  <c r="T6" i="1"/>
  <c r="S6" i="1"/>
  <c r="R6" i="1"/>
</calcChain>
</file>

<file path=xl/sharedStrings.xml><?xml version="1.0" encoding="utf-8"?>
<sst xmlns="http://schemas.openxmlformats.org/spreadsheetml/2006/main" count="256" uniqueCount="84">
  <si>
    <t>TIPO</t>
  </si>
  <si>
    <t>CTA</t>
  </si>
  <si>
    <t>SUB
CTA</t>
  </si>
  <si>
    <t>OBJ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</si>
  <si>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</si>
  <si>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</si>
  <si>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</si>
  <si>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</si>
  <si>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</si>
  <si>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</si>
  <si>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</si>
  <si>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</si>
  <si>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CDP</t>
  </si>
  <si>
    <t>APR. DISPONIBLE</t>
  </si>
  <si>
    <t>COMPROMISO</t>
  </si>
  <si>
    <t>OBLIGACION</t>
  </si>
  <si>
    <t>PAGOS</t>
  </si>
  <si>
    <t>1</t>
  </si>
  <si>
    <t>Nación</t>
  </si>
  <si>
    <t>10</t>
  </si>
  <si>
    <t>CSF</t>
  </si>
  <si>
    <t>4</t>
  </si>
  <si>
    <t>5</t>
  </si>
  <si>
    <t>9</t>
  </si>
  <si>
    <t>2</t>
  </si>
  <si>
    <t>3</t>
  </si>
  <si>
    <t>11</t>
  </si>
  <si>
    <t>SSF</t>
  </si>
  <si>
    <t>8</t>
  </si>
  <si>
    <t>6</t>
  </si>
  <si>
    <t>C</t>
  </si>
  <si>
    <t>3501</t>
  </si>
  <si>
    <t>0200</t>
  </si>
  <si>
    <t>IMPLANTACIÓN DE LA POLÍTICA DE INSERCIÓN EFECTIVA DE COLOMBIA EN LOS MERCADOS INTERNACIONALES</t>
  </si>
  <si>
    <t>13</t>
  </si>
  <si>
    <t>3502</t>
  </si>
  <si>
    <t>APOYO A PROYECTOS DEL FONDO DE MODERNIZACIÓN E INNOVACIÓN PARA LAS MICRO, PEQUEÑAS Y MEDIANAS EMPRESAS EN COLOMBIA</t>
  </si>
  <si>
    <t>APOYO A LA PROMOCION Y COMPETITIVIDAD TURISTICA LEY 1101 DE 2006 ANIVEL NACIONAL</t>
  </si>
  <si>
    <t>APOYO  TECNICO A LA POLITICA DE EMPRENDIMIENTO EN COLOMBIA</t>
  </si>
  <si>
    <t>IMPLEMENTACIÓN DE UNA ESTRATEGIA PARA PROMOVER EL CRECIMIENTO Y FORTALECIMIENTO DE LAS MICRO Y PEQUEÑAS EMPRESAS CON BASE EN EL APROVECHAMIENTO DEL MERCADO NACIONAL</t>
  </si>
  <si>
    <t>APOYO A LA POLITICA DE CONSOLIDACION DE LAS MICRO PEQUEÑAS Y MEDIANAS EMPRESAS A NIVEL NACIONAL</t>
  </si>
  <si>
    <t>ADMINISTRACIÓN DEL SUBSISTEMA NACIONAL DE LA CALIDAD.</t>
  </si>
  <si>
    <t>7</t>
  </si>
  <si>
    <t>IMPLEMENTACIÓN DE LA POLÍTICA DE PRODUCTIVIDAD Y COMPETITIVIDAD A TRAVÉS DE LAS COMISIONES REGIONALES DE COMPETITIVIDAD A NIVEL NACIONAL</t>
  </si>
  <si>
    <t>APOYO A LA POLÍTICA DE FORMALIZACIÓN EMPRESARIAL EN COLOMBIA</t>
  </si>
  <si>
    <t>ASISTENCIA A LA PROMOCIÓN Y COMPETITIVIDAD TURÍSTICA A NIVEL NACIONAL</t>
  </si>
  <si>
    <t>APOYO A LA TRANSFORMACION PRODUCTIVA DE SECTORES DE LA ECONOMIA PARA INCREMENTAR SU PRODUCTIVIDAD Y COMPETITIVIDAD A NIVEL NACIONAL</t>
  </si>
  <si>
    <t>FORTALECIMIENTO A LA POLITICA DE GENERACIÓN DE INGRESOS PARA GRUPOS DE ESPECIAL PROTECCION CONSTITUCIONAL A NIVEL NACIONAL</t>
  </si>
  <si>
    <t>12</t>
  </si>
  <si>
    <t>IMPLEMENTACIÓN ACCIÓNES QUE CONTRIBUYAN AL MEJORAMIENTO DE LA PRODUCTIVIDAD Y COMPETITIVIDAD NACIONAL</t>
  </si>
  <si>
    <t>15</t>
  </si>
  <si>
    <t>IMPLEMENTACION DE PROCESOS DE DESARROLLO ECONOMICO LOCAL PARA LA COMPETITIVIDAD ESTRATEGICA NACIONAL</t>
  </si>
  <si>
    <t>14</t>
  </si>
  <si>
    <t>APOYO AL SECTOR LACTEO PARA LA COMPETITIVIDAD FRENTE A LOS RETOS DE TRATADOS DE LIBRE COMERCIO EN COLOMBIA</t>
  </si>
  <si>
    <t>IMPLEMENTACION DE LA ESTRATEGIA DE INNOVACION EMPRESARIAL A NIVEL NACIONAL</t>
  </si>
  <si>
    <t>3503</t>
  </si>
  <si>
    <t>IMPLANTACION Y DIFUSION DE UN NUEVO SISTEMA  DE CONTABILIDAD CON REFERENTE INTERNACIONAL A NIVEL NACIONAL</t>
  </si>
  <si>
    <t>APLICACIÓN  Y CONVERGENCIA HACIA ESTANDARES INTERNACIONALES DE INFORMACION FINANCIERA Y DE ASEGURAMIENTO DE LA INFORMACION A NIVEL NACIONAL</t>
  </si>
  <si>
    <t>3599</t>
  </si>
  <si>
    <t>FORTALECIMIENTO INSTITUCIONAL A TRAVÉS DE LA ARTICULACIÓN DE LOS PROCESOS CON LA INFRAESTRUCTURA TECNOLÓGICA Y DE INFORMACIÓN PARA EL MINISTERIO DE COMERCIO, INDUSTRIA Y TURISMO.</t>
  </si>
  <si>
    <t>DESARROLLO DE ACCIONES PARA FORTALECER LA GESTION MISIONAL DEL MINISTERIO DE COMERCIO, INDUSTRIA Y TURISMO A NIVEL NACIONAL</t>
  </si>
  <si>
    <t xml:space="preserve">MINISTERIO DE COMERCIO INDUSTRIA Y TURISMO </t>
  </si>
  <si>
    <t>EJECUCIÓN PRESUPUESTAL ACUMULADA CON CORTE AL 31 DE AGOSTO DE 2017</t>
  </si>
  <si>
    <t>COMP/ APR</t>
  </si>
  <si>
    <t>OBLIG/ APR</t>
  </si>
  <si>
    <t>PAGO/ APR</t>
  </si>
  <si>
    <t>Nota 1:Ley No.1815 del 7 de Diciembre de 2016 " Por la cual se decreta el presupuesto de rentas y recursos de capital y ley de apropiaciones para la Vigencia Fiscal del 1° de Enero al 31 de Diciembre de 2017"</t>
  </si>
  <si>
    <t>Nota 2: Decreto No. 2170 del 27 de Diciembre de 2016 " Por el cual se liquida el Presupuesto General de La Nación para la vigencia fiscal de 2017, se detallan las apropiaciones y se clasifican y definen los gastos "</t>
  </si>
  <si>
    <t>Nota 3: Resolución 0776 del 22 de Marzo de 2017 " Por la cual se efectua una distribución en el presupuesto de gastos de funcionamiento del Ministerio de Hacienda y Crédito Público para la vigencia fiscal 2017"</t>
  </si>
  <si>
    <t>Nota 4: Resolución 143 del 06 de Abril de 2017 " Por la cual se efectua una distribución del Presupuesto de inversión contenida en el anexo del Decreto de Liquidación del Presupuesto General de la Nación para la vigencia fiscal 2017"</t>
  </si>
  <si>
    <t>Nota 5: Resolución 1714 del 6 de Junio de 2017 " Por la cual se efectúa una distribución en el Presupuesto de Gastos de Inversión del Departamento Administrativo Nacional de Planeación para la vigencia fiscal del 2017"</t>
  </si>
  <si>
    <t>Nota 6: Ley No. 1837 del 30 de Junio de 2017 " Por la cual se efectuan unas modificaciones al Presupuesto General de la Nación para la vigencia fiscal de 2017"</t>
  </si>
  <si>
    <t xml:space="preserve">Nota 7: Decreto 1157 del 7 de Julio de 2017 " Por el cual se adiciona el Presupuesto General de la Nación para la vigencia fiscal de 2017 y se efectua la correspondiente liquidación </t>
  </si>
  <si>
    <t>Nota 8: Decreto 1238 del 19 de Julio de 2017 " Por el cual se liquida la Ley 1837 de 2017 que efectúa unas modificaciones al Presupuesto General de la Nación para la vigencia fiscal de 2017"</t>
  </si>
  <si>
    <t>IMPLANTACION DEL PROGRAMA DE APOYO INTEGRAL PARA LOS USUARIOS DE COMERCIO EXTERIOR</t>
  </si>
  <si>
    <t xml:space="preserve">SUBTOTAL VICEMINISTERIO DE COMERCIO EXTERIOR </t>
  </si>
  <si>
    <t xml:space="preserve">SUBTOTAL VICEMINISTERIO DE DESARROLLO EMPRESARIAL </t>
  </si>
  <si>
    <t xml:space="preserve">SECRETARIA GENERAL </t>
  </si>
  <si>
    <t xml:space="preserve">TOTAL EJECUCIÓN GASTOS DE INVERSION </t>
  </si>
  <si>
    <t xml:space="preserve">SUBTOTAL VICEMINISTERIO DE TURISMO </t>
  </si>
  <si>
    <t xml:space="preserve">GASTOS DE INVERSIÓN </t>
  </si>
  <si>
    <t>GENERADO  SEPTIEMBRE 01 DE 2017</t>
  </si>
  <si>
    <t>APROPIACIÓN SIN COMPROMETER</t>
  </si>
  <si>
    <t>Fuente :Sistema Integrado de Información Financiera SIIF Nación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</si>
</sst>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240A]&quot;$&quot;\ #,##0.00;\(&quot;$&quot;\ #,##0.00\)"/>
    <numFmt numFmtId="165" formatCode="&quot;$&quot;#,##0.00"/>
  </numFmts>
  <fonts count="13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name val="Calibri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  <font>
      <sz val="11"/>
      <name val="Calibri"/>
      <family val="2"/>
    </font>
    <font>
      <sz val="11"/>
      <name val="Tahoma"/>
      <family val="2"/>
    </font>
    <font>
      <b/>
      <sz val="11"/>
      <color rgb="FF000000"/>
      <name val="Tahoma"/>
      <family val="2"/>
    </font>
    <font>
      <b/>
      <sz val="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 style="thick">
        <color rgb="FFD3D3D3"/>
      </left>
      <right style="thick">
        <color rgb="FFD3D3D3"/>
      </right>
      <top style="thick">
        <color rgb="FFD3D3D3"/>
      </top>
      <bottom/>
      <diagonal/>
    </border>
  </borders>
  <cellStyleXfs count="1">
    <xf numFmtId="0" fontId="0" fillId="0" borderId="0"/>
  </cellStyleXfs>
  <cellXfs count="44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4" fillId="0" borderId="0" xfId="0" applyFont="1" applyFill="1" applyBorder="1"/>
    <xf numFmtId="0" fontId="5" fillId="0" borderId="0" xfId="0" applyFont="1" applyFill="1" applyBorder="1"/>
    <xf numFmtId="0" fontId="6" fillId="0" borderId="0" xfId="0" applyFont="1" applyFill="1" applyBorder="1"/>
    <xf numFmtId="0" fontId="1" fillId="0" borderId="0" xfId="0" applyFont="1" applyFill="1" applyBorder="1" applyAlignment="1">
      <alignment horizontal="right" readingOrder="1"/>
    </xf>
    <xf numFmtId="10" fontId="1" fillId="0" borderId="0" xfId="0" applyNumberFormat="1" applyFont="1" applyFill="1" applyBorder="1"/>
    <xf numFmtId="0" fontId="1" fillId="0" borderId="0" xfId="0" applyFont="1" applyFill="1" applyBorder="1" applyAlignment="1">
      <alignment horizontal="right" vertical="center" wrapText="1" readingOrder="1"/>
    </xf>
    <xf numFmtId="0" fontId="3" fillId="2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0" fontId="3" fillId="2" borderId="1" xfId="0" applyNumberFormat="1" applyFont="1" applyFill="1" applyBorder="1" applyAlignment="1">
      <alignment horizontal="left" vertical="center" wrapText="1" readingOrder="1"/>
    </xf>
    <xf numFmtId="0" fontId="7" fillId="2" borderId="1" xfId="0" applyNumberFormat="1" applyFont="1" applyFill="1" applyBorder="1" applyAlignment="1">
      <alignment horizontal="center" vertical="center" wrapText="1" readingOrder="1"/>
    </xf>
    <xf numFmtId="0" fontId="8" fillId="2" borderId="1" xfId="0" applyFont="1" applyFill="1" applyBorder="1" applyAlignment="1">
      <alignment horizontal="centerContinuous" vertical="center" wrapText="1"/>
    </xf>
    <xf numFmtId="165" fontId="5" fillId="0" borderId="1" xfId="0" applyNumberFormat="1" applyFont="1" applyFill="1" applyBorder="1" applyAlignment="1">
      <alignment horizontal="right" vertical="center" wrapText="1" readingOrder="1"/>
    </xf>
    <xf numFmtId="10" fontId="5" fillId="0" borderId="1" xfId="0" applyNumberFormat="1" applyFont="1" applyFill="1" applyBorder="1" applyAlignment="1">
      <alignment horizontal="right" vertical="center" wrapText="1" readingOrder="1"/>
    </xf>
    <xf numFmtId="164" fontId="3" fillId="2" borderId="1" xfId="0" applyNumberFormat="1" applyFont="1" applyFill="1" applyBorder="1" applyAlignment="1">
      <alignment horizontal="right" vertical="center" wrapText="1" readingOrder="1"/>
    </xf>
    <xf numFmtId="165" fontId="5" fillId="2" borderId="1" xfId="0" applyNumberFormat="1" applyFont="1" applyFill="1" applyBorder="1" applyAlignment="1">
      <alignment horizontal="right" vertical="center" wrapText="1" readingOrder="1"/>
    </xf>
    <xf numFmtId="10" fontId="5" fillId="2" borderId="1" xfId="0" applyNumberFormat="1" applyFont="1" applyFill="1" applyBorder="1" applyAlignment="1">
      <alignment horizontal="right" vertical="center" wrapText="1" readingOrder="1"/>
    </xf>
    <xf numFmtId="164" fontId="3" fillId="0" borderId="1" xfId="0" applyNumberFormat="1" applyFont="1" applyFill="1" applyBorder="1" applyAlignment="1">
      <alignment horizontal="right" vertical="center" wrapText="1" readingOrder="1"/>
    </xf>
    <xf numFmtId="0" fontId="9" fillId="0" borderId="0" xfId="0" applyFont="1" applyFill="1" applyBorder="1"/>
    <xf numFmtId="0" fontId="1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readingOrder="1"/>
    </xf>
    <xf numFmtId="10" fontId="5" fillId="0" borderId="0" xfId="0" applyNumberFormat="1" applyFont="1" applyFill="1" applyBorder="1"/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3" fillId="2" borderId="2" xfId="0" applyNumberFormat="1" applyFont="1" applyFill="1" applyBorder="1" applyAlignment="1">
      <alignment horizontal="center" vertical="center" wrapText="1" readingOrder="1"/>
    </xf>
    <xf numFmtId="0" fontId="3" fillId="2" borderId="2" xfId="0" applyNumberFormat="1" applyFont="1" applyFill="1" applyBorder="1" applyAlignment="1">
      <alignment horizontal="left" vertical="center" wrapText="1" readingOrder="1"/>
    </xf>
    <xf numFmtId="164" fontId="3" fillId="2" borderId="2" xfId="0" applyNumberFormat="1" applyFont="1" applyFill="1" applyBorder="1" applyAlignment="1">
      <alignment horizontal="right" vertical="center" wrapText="1" readingOrder="1"/>
    </xf>
    <xf numFmtId="165" fontId="5" fillId="2" borderId="2" xfId="0" applyNumberFormat="1" applyFont="1" applyFill="1" applyBorder="1" applyAlignment="1">
      <alignment horizontal="right" vertical="center" wrapText="1" readingOrder="1"/>
    </xf>
    <xf numFmtId="10" fontId="5" fillId="2" borderId="2" xfId="0" applyNumberFormat="1" applyFont="1" applyFill="1" applyBorder="1" applyAlignment="1">
      <alignment horizontal="right" vertical="center" wrapText="1" readingOrder="1"/>
    </xf>
    <xf numFmtId="0" fontId="3" fillId="3" borderId="0" xfId="0" applyNumberFormat="1" applyFont="1" applyFill="1" applyBorder="1" applyAlignment="1">
      <alignment horizontal="center" vertical="center" wrapText="1" readingOrder="1"/>
    </xf>
    <xf numFmtId="0" fontId="3" fillId="3" borderId="0" xfId="0" applyNumberFormat="1" applyFont="1" applyFill="1" applyBorder="1" applyAlignment="1">
      <alignment horizontal="left" vertical="center" wrapText="1" readingOrder="1"/>
    </xf>
    <xf numFmtId="164" fontId="3" fillId="3" borderId="0" xfId="0" applyNumberFormat="1" applyFont="1" applyFill="1" applyBorder="1" applyAlignment="1">
      <alignment horizontal="right" vertical="center" wrapText="1" readingOrder="1"/>
    </xf>
    <xf numFmtId="165" fontId="5" fillId="3" borderId="0" xfId="0" applyNumberFormat="1" applyFont="1" applyFill="1" applyBorder="1" applyAlignment="1">
      <alignment horizontal="right" vertical="center" wrapText="1" readingOrder="1"/>
    </xf>
    <xf numFmtId="10" fontId="5" fillId="3" borderId="0" xfId="0" applyNumberFormat="1" applyFont="1" applyFill="1" applyBorder="1" applyAlignment="1">
      <alignment horizontal="right" vertical="center" wrapText="1" readingOrder="1"/>
    </xf>
    <xf numFmtId="0" fontId="12" fillId="0" borderId="0" xfId="0" applyFont="1" applyFill="1" applyBorder="1"/>
    <xf numFmtId="0" fontId="11" fillId="0" borderId="0" xfId="0" applyNumberFormat="1" applyFont="1" applyFill="1" applyBorder="1" applyAlignment="1">
      <alignment horizontal="center" vertical="center" wrapText="1" readingOrder="1"/>
    </xf>
    <xf numFmtId="0" fontId="10" fillId="0" borderId="0" xfId="0" applyFont="1" applyFill="1" applyBorder="1" applyAlignment="1">
      <alignment horizontal="center" vertical="center" wrapText="1" readingOrder="1"/>
    </xf>
    <xf numFmtId="0" fontId="10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right" vertical="center" wrapText="1" readingOrder="1"/>
    </xf>
    <xf numFmtId="165" fontId="5" fillId="0" borderId="0" xfId="0" applyNumberFormat="1" applyFont="1" applyFill="1" applyBorder="1" applyAlignment="1">
      <alignment horizontal="right" vertical="center" wrapText="1" readingOrder="1"/>
    </xf>
    <xf numFmtId="10" fontId="5" fillId="0" borderId="0" xfId="0" applyNumberFormat="1" applyFont="1" applyFill="1" applyBorder="1" applyAlignment="1">
      <alignment horizontal="right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4"/>
  <sheetViews>
    <sheetView showGridLines="0" tabSelected="1" topLeftCell="A34" workbookViewId="0">
      <selection activeCell="H53" sqref="H53"/>
    </sheetView>
  </sheetViews>
  <sheetFormatPr baseColWidth="10" defaultRowHeight="15" x14ac:dyDescent="0.25"/>
  <cols>
    <col min="1" max="1" width="4.7109375" customWidth="1"/>
    <col min="2" max="2" width="6.140625" customWidth="1"/>
    <col min="3" max="4" width="4.42578125" customWidth="1"/>
    <col min="5" max="5" width="8.28515625" customWidth="1"/>
    <col min="6" max="7" width="5" customWidth="1"/>
    <col min="8" max="8" width="31.7109375" customWidth="1"/>
    <col min="9" max="9" width="16.5703125" customWidth="1"/>
    <col min="10" max="10" width="17.140625" customWidth="1"/>
    <col min="11" max="11" width="17" customWidth="1"/>
    <col min="12" max="12" width="18.85546875" customWidth="1"/>
    <col min="13" max="13" width="17.5703125" customWidth="1"/>
    <col min="14" max="14" width="17.42578125" customWidth="1"/>
    <col min="15" max="15" width="16.5703125" customWidth="1"/>
    <col min="16" max="16" width="17" customWidth="1"/>
    <col min="17" max="17" width="15.85546875" customWidth="1"/>
    <col min="18" max="18" width="15" customWidth="1"/>
    <col min="19" max="19" width="7.85546875" customWidth="1"/>
    <col min="20" max="21" width="6.85546875" customWidth="1"/>
  </cols>
  <sheetData>
    <row r="1" spans="1:21" x14ac:dyDescent="0.25">
      <c r="A1" s="38" t="s">
        <v>61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</row>
    <row r="2" spans="1:21" x14ac:dyDescent="0.25">
      <c r="A2" s="38" t="s">
        <v>62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</row>
    <row r="3" spans="1:21" x14ac:dyDescent="0.25">
      <c r="A3" s="38" t="s">
        <v>80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</row>
    <row r="4" spans="1:21" ht="15.75" thickBo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37" t="s">
        <v>81</v>
      </c>
      <c r="S4" s="37"/>
      <c r="T4" s="37"/>
      <c r="U4" s="37"/>
    </row>
    <row r="5" spans="1:21" ht="34.5" customHeight="1" thickTop="1" thickBot="1" x14ac:dyDescent="0.3">
      <c r="A5" s="12" t="s">
        <v>0</v>
      </c>
      <c r="B5" s="12" t="s">
        <v>1</v>
      </c>
      <c r="C5" s="12" t="s">
        <v>2</v>
      </c>
      <c r="D5" s="12" t="s">
        <v>3</v>
      </c>
      <c r="E5" s="12" t="s">
        <v>4</v>
      </c>
      <c r="F5" s="12" t="s">
        <v>5</v>
      </c>
      <c r="G5" s="12" t="s">
        <v>6</v>
      </c>
      <c r="H5" s="12" t="s">
        <v>7</v>
      </c>
      <c r="I5" s="12" t="s">
        <v>8</v>
      </c>
      <c r="J5" s="12" t="s">
        <v>9</v>
      </c>
      <c r="K5" s="12" t="s">
        <v>10</v>
      </c>
      <c r="L5" s="12" t="s">
        <v>11</v>
      </c>
      <c r="M5" s="12" t="s">
        <v>12</v>
      </c>
      <c r="N5" s="12" t="s">
        <v>13</v>
      </c>
      <c r="O5" s="12" t="s">
        <v>14</v>
      </c>
      <c r="P5" s="12" t="s">
        <v>15</v>
      </c>
      <c r="Q5" s="12" t="s">
        <v>16</v>
      </c>
      <c r="R5" s="13" t="s">
        <v>82</v>
      </c>
      <c r="S5" s="13" t="s">
        <v>63</v>
      </c>
      <c r="T5" s="13" t="s">
        <v>64</v>
      </c>
      <c r="U5" s="13" t="s">
        <v>65</v>
      </c>
    </row>
    <row r="6" spans="1:21" ht="42.75" customHeight="1" thickTop="1" thickBot="1" x14ac:dyDescent="0.3">
      <c r="A6" s="9" t="s">
        <v>30</v>
      </c>
      <c r="B6" s="9" t="s">
        <v>31</v>
      </c>
      <c r="C6" s="9" t="s">
        <v>32</v>
      </c>
      <c r="D6" s="9" t="s">
        <v>17</v>
      </c>
      <c r="E6" s="9" t="s">
        <v>18</v>
      </c>
      <c r="F6" s="9" t="s">
        <v>19</v>
      </c>
      <c r="G6" s="9" t="s">
        <v>20</v>
      </c>
      <c r="H6" s="10" t="s">
        <v>33</v>
      </c>
      <c r="I6" s="19">
        <v>2548500000</v>
      </c>
      <c r="J6" s="19">
        <v>0</v>
      </c>
      <c r="K6" s="19">
        <v>0</v>
      </c>
      <c r="L6" s="19">
        <v>2548500000</v>
      </c>
      <c r="M6" s="19">
        <v>2107923120.48</v>
      </c>
      <c r="N6" s="19">
        <v>440576879.51999998</v>
      </c>
      <c r="O6" s="19">
        <v>2056718907.3499999</v>
      </c>
      <c r="P6" s="19">
        <v>1652951326.3499999</v>
      </c>
      <c r="Q6" s="19">
        <v>1641128044.3499999</v>
      </c>
      <c r="R6" s="14">
        <f>+L6-O6</f>
        <v>491781092.6500001</v>
      </c>
      <c r="S6" s="15">
        <f>+O6/L6</f>
        <v>0.80703115846576412</v>
      </c>
      <c r="T6" s="15">
        <f>+P6/L6</f>
        <v>0.64859773449087699</v>
      </c>
      <c r="U6" s="15">
        <f>+Q6/L6</f>
        <v>0.64395842430841665</v>
      </c>
    </row>
    <row r="7" spans="1:21" ht="50.1" customHeight="1" thickTop="1" thickBot="1" x14ac:dyDescent="0.3">
      <c r="A7" s="9" t="s">
        <v>30</v>
      </c>
      <c r="B7" s="9" t="s">
        <v>31</v>
      </c>
      <c r="C7" s="9" t="s">
        <v>32</v>
      </c>
      <c r="D7" s="9" t="s">
        <v>17</v>
      </c>
      <c r="E7" s="9" t="s">
        <v>18</v>
      </c>
      <c r="F7" s="9" t="s">
        <v>34</v>
      </c>
      <c r="G7" s="9" t="s">
        <v>20</v>
      </c>
      <c r="H7" s="10" t="s">
        <v>33</v>
      </c>
      <c r="I7" s="19">
        <v>2548500000</v>
      </c>
      <c r="J7" s="19">
        <v>0</v>
      </c>
      <c r="K7" s="19">
        <v>0</v>
      </c>
      <c r="L7" s="19">
        <v>2548500000</v>
      </c>
      <c r="M7" s="19">
        <v>1453422369.3599999</v>
      </c>
      <c r="N7" s="19">
        <v>1095077630.6400001</v>
      </c>
      <c r="O7" s="19">
        <v>1397666911</v>
      </c>
      <c r="P7" s="19">
        <v>359045186</v>
      </c>
      <c r="Q7" s="19">
        <v>326391334</v>
      </c>
      <c r="R7" s="14">
        <f t="shared" ref="R7:R37" si="0">+L7-O7</f>
        <v>1150833089</v>
      </c>
      <c r="S7" s="15">
        <f t="shared" ref="S7:S37" si="1">+O7/L7</f>
        <v>0.54842727525995683</v>
      </c>
      <c r="T7" s="15">
        <f t="shared" ref="T7:T37" si="2">+P7/L7</f>
        <v>0.14088490720031391</v>
      </c>
      <c r="U7" s="15">
        <f t="shared" ref="U7:U37" si="3">+Q7/L7</f>
        <v>0.12807193800274672</v>
      </c>
    </row>
    <row r="8" spans="1:21" ht="50.1" customHeight="1" thickTop="1" thickBot="1" x14ac:dyDescent="0.3">
      <c r="A8" s="9" t="s">
        <v>30</v>
      </c>
      <c r="B8" s="9">
        <v>3501</v>
      </c>
      <c r="C8" s="9" t="s">
        <v>32</v>
      </c>
      <c r="D8" s="9">
        <v>1</v>
      </c>
      <c r="E8" s="9" t="s">
        <v>18</v>
      </c>
      <c r="F8" s="9">
        <v>16</v>
      </c>
      <c r="G8" s="9" t="s">
        <v>27</v>
      </c>
      <c r="H8" s="10" t="s">
        <v>74</v>
      </c>
      <c r="I8" s="19">
        <v>3979920000</v>
      </c>
      <c r="J8" s="19">
        <v>0</v>
      </c>
      <c r="K8" s="19">
        <v>0</v>
      </c>
      <c r="L8" s="19">
        <v>3979920000</v>
      </c>
      <c r="M8" s="19">
        <v>3929099600.6900001</v>
      </c>
      <c r="N8" s="19">
        <v>50820399.310000002</v>
      </c>
      <c r="O8" s="19">
        <v>3128857666.6900001</v>
      </c>
      <c r="P8" s="19">
        <v>2085885292</v>
      </c>
      <c r="Q8" s="19">
        <v>2085885292</v>
      </c>
      <c r="R8" s="14">
        <f t="shared" si="0"/>
        <v>851062333.30999994</v>
      </c>
      <c r="S8" s="15">
        <f t="shared" si="1"/>
        <v>0.78616094461446462</v>
      </c>
      <c r="T8" s="15">
        <f t="shared" si="2"/>
        <v>0.52410231662948004</v>
      </c>
      <c r="U8" s="15">
        <f t="shared" si="3"/>
        <v>0.52410231662948004</v>
      </c>
    </row>
    <row r="9" spans="1:21" ht="50.1" customHeight="1" thickTop="1" thickBot="1" x14ac:dyDescent="0.3">
      <c r="A9" s="8" t="s">
        <v>30</v>
      </c>
      <c r="B9" s="8"/>
      <c r="C9" s="8"/>
      <c r="D9" s="8"/>
      <c r="E9" s="8"/>
      <c r="F9" s="8"/>
      <c r="G9" s="8"/>
      <c r="H9" s="11" t="s">
        <v>75</v>
      </c>
      <c r="I9" s="16">
        <f>SUM(I6:I8)</f>
        <v>9076920000</v>
      </c>
      <c r="J9" s="16">
        <f t="shared" ref="J9:Q9" si="4">SUM(J6:J8)</f>
        <v>0</v>
      </c>
      <c r="K9" s="16">
        <f t="shared" si="4"/>
        <v>0</v>
      </c>
      <c r="L9" s="16">
        <f t="shared" si="4"/>
        <v>9076920000</v>
      </c>
      <c r="M9" s="16">
        <f t="shared" si="4"/>
        <v>7490445090.5300007</v>
      </c>
      <c r="N9" s="16">
        <f t="shared" si="4"/>
        <v>1586474909.47</v>
      </c>
      <c r="O9" s="16">
        <f t="shared" si="4"/>
        <v>6583243485.04</v>
      </c>
      <c r="P9" s="16">
        <f t="shared" si="4"/>
        <v>4097881804.3499999</v>
      </c>
      <c r="Q9" s="16">
        <f t="shared" si="4"/>
        <v>4053404670.3499999</v>
      </c>
      <c r="R9" s="17">
        <f t="shared" si="0"/>
        <v>2493676514.96</v>
      </c>
      <c r="S9" s="18">
        <f t="shared" si="1"/>
        <v>0.72527283319011293</v>
      </c>
      <c r="T9" s="18">
        <f t="shared" si="2"/>
        <v>0.45146170775439243</v>
      </c>
      <c r="U9" s="18">
        <f t="shared" si="3"/>
        <v>0.44656168285607895</v>
      </c>
    </row>
    <row r="10" spans="1:21" ht="50.1" customHeight="1" thickTop="1" thickBot="1" x14ac:dyDescent="0.3">
      <c r="A10" s="9" t="s">
        <v>30</v>
      </c>
      <c r="B10" s="9" t="s">
        <v>35</v>
      </c>
      <c r="C10" s="9" t="s">
        <v>32</v>
      </c>
      <c r="D10" s="9" t="s">
        <v>17</v>
      </c>
      <c r="E10" s="9" t="s">
        <v>18</v>
      </c>
      <c r="F10" s="9" t="s">
        <v>19</v>
      </c>
      <c r="G10" s="9" t="s">
        <v>20</v>
      </c>
      <c r="H10" s="10" t="s">
        <v>36</v>
      </c>
      <c r="I10" s="19">
        <v>3234883561</v>
      </c>
      <c r="J10" s="19">
        <v>0</v>
      </c>
      <c r="K10" s="19">
        <v>0</v>
      </c>
      <c r="L10" s="19">
        <v>3234883561</v>
      </c>
      <c r="M10" s="19">
        <v>3234883561</v>
      </c>
      <c r="N10" s="19">
        <v>0</v>
      </c>
      <c r="O10" s="19">
        <v>3234883561</v>
      </c>
      <c r="P10" s="19">
        <v>3234883561</v>
      </c>
      <c r="Q10" s="19">
        <v>3234883561</v>
      </c>
      <c r="R10" s="14">
        <f t="shared" si="0"/>
        <v>0</v>
      </c>
      <c r="S10" s="15">
        <f t="shared" si="1"/>
        <v>1</v>
      </c>
      <c r="T10" s="15">
        <f t="shared" si="2"/>
        <v>1</v>
      </c>
      <c r="U10" s="15">
        <f t="shared" si="3"/>
        <v>1</v>
      </c>
    </row>
    <row r="11" spans="1:21" ht="50.1" customHeight="1" thickTop="1" thickBot="1" x14ac:dyDescent="0.3">
      <c r="A11" s="9" t="s">
        <v>30</v>
      </c>
      <c r="B11" s="9" t="s">
        <v>35</v>
      </c>
      <c r="C11" s="9" t="s">
        <v>32</v>
      </c>
      <c r="D11" s="9" t="s">
        <v>17</v>
      </c>
      <c r="E11" s="9" t="s">
        <v>18</v>
      </c>
      <c r="F11" s="9" t="s">
        <v>34</v>
      </c>
      <c r="G11" s="9" t="s">
        <v>20</v>
      </c>
      <c r="H11" s="10" t="s">
        <v>36</v>
      </c>
      <c r="I11" s="19">
        <v>9765116439</v>
      </c>
      <c r="J11" s="19">
        <v>0</v>
      </c>
      <c r="K11" s="19">
        <v>0</v>
      </c>
      <c r="L11" s="19">
        <v>9765116439</v>
      </c>
      <c r="M11" s="19">
        <v>9765116439</v>
      </c>
      <c r="N11" s="19">
        <v>0</v>
      </c>
      <c r="O11" s="19">
        <v>9765116439</v>
      </c>
      <c r="P11" s="19">
        <v>9765116439</v>
      </c>
      <c r="Q11" s="19">
        <v>9765116439</v>
      </c>
      <c r="R11" s="14">
        <f t="shared" si="0"/>
        <v>0</v>
      </c>
      <c r="S11" s="15">
        <f t="shared" si="1"/>
        <v>1</v>
      </c>
      <c r="T11" s="15">
        <f t="shared" si="2"/>
        <v>1</v>
      </c>
      <c r="U11" s="15">
        <f t="shared" si="3"/>
        <v>1</v>
      </c>
    </row>
    <row r="12" spans="1:21" ht="50.1" customHeight="1" thickTop="1" thickBot="1" x14ac:dyDescent="0.3">
      <c r="A12" s="9" t="s">
        <v>30</v>
      </c>
      <c r="B12" s="9" t="s">
        <v>35</v>
      </c>
      <c r="C12" s="9" t="s">
        <v>32</v>
      </c>
      <c r="D12" s="9" t="s">
        <v>25</v>
      </c>
      <c r="E12" s="9" t="s">
        <v>18</v>
      </c>
      <c r="F12" s="9" t="s">
        <v>19</v>
      </c>
      <c r="G12" s="9" t="s">
        <v>20</v>
      </c>
      <c r="H12" s="10" t="s">
        <v>38</v>
      </c>
      <c r="I12" s="19">
        <v>550000000</v>
      </c>
      <c r="J12" s="19">
        <v>0</v>
      </c>
      <c r="K12" s="19">
        <v>0</v>
      </c>
      <c r="L12" s="19">
        <v>550000000</v>
      </c>
      <c r="M12" s="19">
        <v>538945932.25999999</v>
      </c>
      <c r="N12" s="19">
        <v>11054067.74</v>
      </c>
      <c r="O12" s="19">
        <v>532945932.25999999</v>
      </c>
      <c r="P12" s="19">
        <v>271742560.25999999</v>
      </c>
      <c r="Q12" s="19">
        <v>271742560.25999999</v>
      </c>
      <c r="R12" s="14">
        <f t="shared" si="0"/>
        <v>17054067.74000001</v>
      </c>
      <c r="S12" s="15">
        <f t="shared" si="1"/>
        <v>0.96899260410909094</v>
      </c>
      <c r="T12" s="15">
        <f t="shared" si="2"/>
        <v>0.49407738229090908</v>
      </c>
      <c r="U12" s="15">
        <f t="shared" si="3"/>
        <v>0.49407738229090908</v>
      </c>
    </row>
    <row r="13" spans="1:21" ht="64.5" customHeight="1" thickTop="1" thickBot="1" x14ac:dyDescent="0.3">
      <c r="A13" s="9" t="s">
        <v>30</v>
      </c>
      <c r="B13" s="9" t="s">
        <v>35</v>
      </c>
      <c r="C13" s="9" t="s">
        <v>32</v>
      </c>
      <c r="D13" s="9" t="s">
        <v>21</v>
      </c>
      <c r="E13" s="9" t="s">
        <v>18</v>
      </c>
      <c r="F13" s="9" t="s">
        <v>19</v>
      </c>
      <c r="G13" s="9" t="s">
        <v>20</v>
      </c>
      <c r="H13" s="10" t="s">
        <v>39</v>
      </c>
      <c r="I13" s="19">
        <v>2154000000</v>
      </c>
      <c r="J13" s="19">
        <v>0</v>
      </c>
      <c r="K13" s="19">
        <v>0</v>
      </c>
      <c r="L13" s="19">
        <v>2154000000</v>
      </c>
      <c r="M13" s="19">
        <v>2153760930.5</v>
      </c>
      <c r="N13" s="19">
        <v>239069.5</v>
      </c>
      <c r="O13" s="19">
        <v>2019322161.5</v>
      </c>
      <c r="P13" s="19">
        <v>950833187.5</v>
      </c>
      <c r="Q13" s="19">
        <v>950833187.5</v>
      </c>
      <c r="R13" s="14">
        <f t="shared" si="0"/>
        <v>134677838.5</v>
      </c>
      <c r="S13" s="15">
        <f t="shared" si="1"/>
        <v>0.93747546959145778</v>
      </c>
      <c r="T13" s="15">
        <f t="shared" si="2"/>
        <v>0.44142673514391828</v>
      </c>
      <c r="U13" s="15">
        <f t="shared" si="3"/>
        <v>0.44142673514391828</v>
      </c>
    </row>
    <row r="14" spans="1:21" ht="50.1" customHeight="1" thickTop="1" thickBot="1" x14ac:dyDescent="0.3">
      <c r="A14" s="9" t="s">
        <v>30</v>
      </c>
      <c r="B14" s="9" t="s">
        <v>35</v>
      </c>
      <c r="C14" s="9" t="s">
        <v>32</v>
      </c>
      <c r="D14" s="9" t="s">
        <v>22</v>
      </c>
      <c r="E14" s="9" t="s">
        <v>18</v>
      </c>
      <c r="F14" s="9" t="s">
        <v>19</v>
      </c>
      <c r="G14" s="9" t="s">
        <v>20</v>
      </c>
      <c r="H14" s="10" t="s">
        <v>40</v>
      </c>
      <c r="I14" s="19">
        <v>500000000</v>
      </c>
      <c r="J14" s="19">
        <v>0</v>
      </c>
      <c r="K14" s="19">
        <v>0</v>
      </c>
      <c r="L14" s="19">
        <v>500000000</v>
      </c>
      <c r="M14" s="19">
        <v>79835623.5</v>
      </c>
      <c r="N14" s="19">
        <v>420164376.5</v>
      </c>
      <c r="O14" s="19">
        <v>79835623.5</v>
      </c>
      <c r="P14" s="19">
        <v>79759895.5</v>
      </c>
      <c r="Q14" s="19">
        <v>69240661.5</v>
      </c>
      <c r="R14" s="14">
        <f t="shared" si="0"/>
        <v>420164376.5</v>
      </c>
      <c r="S14" s="15">
        <f t="shared" si="1"/>
        <v>0.15967124699999999</v>
      </c>
      <c r="T14" s="15">
        <f t="shared" si="2"/>
        <v>0.15951979099999999</v>
      </c>
      <c r="U14" s="15">
        <f t="shared" si="3"/>
        <v>0.13848132299999999</v>
      </c>
    </row>
    <row r="15" spans="1:21" ht="50.1" customHeight="1" thickTop="1" thickBot="1" x14ac:dyDescent="0.3">
      <c r="A15" s="9" t="s">
        <v>30</v>
      </c>
      <c r="B15" s="9" t="s">
        <v>35</v>
      </c>
      <c r="C15" s="9" t="s">
        <v>32</v>
      </c>
      <c r="D15" s="9" t="s">
        <v>29</v>
      </c>
      <c r="E15" s="9" t="s">
        <v>18</v>
      </c>
      <c r="F15" s="9" t="s">
        <v>19</v>
      </c>
      <c r="G15" s="9" t="s">
        <v>20</v>
      </c>
      <c r="H15" s="10" t="s">
        <v>41</v>
      </c>
      <c r="I15" s="19">
        <v>1500000000</v>
      </c>
      <c r="J15" s="19">
        <v>0</v>
      </c>
      <c r="K15" s="19">
        <v>0</v>
      </c>
      <c r="L15" s="19">
        <v>1500000000</v>
      </c>
      <c r="M15" s="19">
        <v>1286442087.8</v>
      </c>
      <c r="N15" s="19">
        <v>213557912.19999999</v>
      </c>
      <c r="O15" s="19">
        <v>962400467.79999995</v>
      </c>
      <c r="P15" s="19">
        <v>207444401.30000001</v>
      </c>
      <c r="Q15" s="19">
        <v>207444401.30000001</v>
      </c>
      <c r="R15" s="14">
        <f t="shared" si="0"/>
        <v>537599532.20000005</v>
      </c>
      <c r="S15" s="15">
        <f t="shared" si="1"/>
        <v>0.64160031186666666</v>
      </c>
      <c r="T15" s="15">
        <f t="shared" si="2"/>
        <v>0.13829626753333335</v>
      </c>
      <c r="U15" s="15">
        <f t="shared" si="3"/>
        <v>0.13829626753333335</v>
      </c>
    </row>
    <row r="16" spans="1:21" ht="50.1" customHeight="1" thickTop="1" thickBot="1" x14ac:dyDescent="0.3">
      <c r="A16" s="9" t="s">
        <v>30</v>
      </c>
      <c r="B16" s="9" t="s">
        <v>35</v>
      </c>
      <c r="C16" s="9" t="s">
        <v>32</v>
      </c>
      <c r="D16" s="9" t="s">
        <v>29</v>
      </c>
      <c r="E16" s="9" t="s">
        <v>18</v>
      </c>
      <c r="F16" s="9" t="s">
        <v>34</v>
      </c>
      <c r="G16" s="9" t="s">
        <v>20</v>
      </c>
      <c r="H16" s="10" t="s">
        <v>41</v>
      </c>
      <c r="I16" s="19">
        <v>1500000000</v>
      </c>
      <c r="J16" s="19">
        <v>0</v>
      </c>
      <c r="K16" s="19">
        <v>0</v>
      </c>
      <c r="L16" s="19">
        <v>1500000000</v>
      </c>
      <c r="M16" s="19">
        <v>1500000000</v>
      </c>
      <c r="N16" s="19">
        <v>0</v>
      </c>
      <c r="O16" s="19">
        <v>1500000000</v>
      </c>
      <c r="P16" s="19">
        <v>0</v>
      </c>
      <c r="Q16" s="19">
        <v>0</v>
      </c>
      <c r="R16" s="14">
        <f t="shared" si="0"/>
        <v>0</v>
      </c>
      <c r="S16" s="15">
        <f t="shared" si="1"/>
        <v>1</v>
      </c>
      <c r="T16" s="15">
        <f t="shared" si="2"/>
        <v>0</v>
      </c>
      <c r="U16" s="15">
        <f t="shared" si="3"/>
        <v>0</v>
      </c>
    </row>
    <row r="17" spans="1:21" ht="50.1" customHeight="1" thickTop="1" thickBot="1" x14ac:dyDescent="0.3">
      <c r="A17" s="9" t="s">
        <v>30</v>
      </c>
      <c r="B17" s="9" t="s">
        <v>35</v>
      </c>
      <c r="C17" s="9" t="s">
        <v>32</v>
      </c>
      <c r="D17" s="9" t="s">
        <v>42</v>
      </c>
      <c r="E17" s="9" t="s">
        <v>18</v>
      </c>
      <c r="F17" s="9" t="s">
        <v>19</v>
      </c>
      <c r="G17" s="9" t="s">
        <v>20</v>
      </c>
      <c r="H17" s="10" t="s">
        <v>43</v>
      </c>
      <c r="I17" s="19">
        <v>880000000</v>
      </c>
      <c r="J17" s="19">
        <v>0</v>
      </c>
      <c r="K17" s="19">
        <v>0</v>
      </c>
      <c r="L17" s="19">
        <v>880000000</v>
      </c>
      <c r="M17" s="19">
        <v>835876864.32000005</v>
      </c>
      <c r="N17" s="19">
        <v>44123135.68</v>
      </c>
      <c r="O17" s="19">
        <v>815876864.32000005</v>
      </c>
      <c r="P17" s="19">
        <v>319950816.75</v>
      </c>
      <c r="Q17" s="19">
        <v>319950816.75</v>
      </c>
      <c r="R17" s="14">
        <f t="shared" si="0"/>
        <v>64123135.679999948</v>
      </c>
      <c r="S17" s="15">
        <f t="shared" si="1"/>
        <v>0.92713280036363643</v>
      </c>
      <c r="T17" s="15">
        <f t="shared" si="2"/>
        <v>0.36358047357954548</v>
      </c>
      <c r="U17" s="15">
        <f t="shared" si="3"/>
        <v>0.36358047357954548</v>
      </c>
    </row>
    <row r="18" spans="1:21" ht="50.1" customHeight="1" thickTop="1" thickBot="1" x14ac:dyDescent="0.3">
      <c r="A18" s="9" t="s">
        <v>30</v>
      </c>
      <c r="B18" s="9" t="s">
        <v>35</v>
      </c>
      <c r="C18" s="9" t="s">
        <v>32</v>
      </c>
      <c r="D18" s="9" t="s">
        <v>28</v>
      </c>
      <c r="E18" s="9" t="s">
        <v>18</v>
      </c>
      <c r="F18" s="9" t="s">
        <v>19</v>
      </c>
      <c r="G18" s="9" t="s">
        <v>20</v>
      </c>
      <c r="H18" s="10" t="s">
        <v>44</v>
      </c>
      <c r="I18" s="19">
        <v>2000000000</v>
      </c>
      <c r="J18" s="19">
        <v>0</v>
      </c>
      <c r="K18" s="19">
        <v>0</v>
      </c>
      <c r="L18" s="19">
        <v>2000000000</v>
      </c>
      <c r="M18" s="19">
        <v>1990795434.7</v>
      </c>
      <c r="N18" s="19">
        <v>9204565.3000000007</v>
      </c>
      <c r="O18" s="19">
        <v>1978343145.7</v>
      </c>
      <c r="P18" s="19">
        <v>704162515.70000005</v>
      </c>
      <c r="Q18" s="19">
        <v>704162515.70000005</v>
      </c>
      <c r="R18" s="14">
        <f t="shared" si="0"/>
        <v>21656854.299999952</v>
      </c>
      <c r="S18" s="15">
        <f t="shared" si="1"/>
        <v>0.98917157285000001</v>
      </c>
      <c r="T18" s="15">
        <f t="shared" si="2"/>
        <v>0.35208125785000005</v>
      </c>
      <c r="U18" s="15">
        <f t="shared" si="3"/>
        <v>0.35208125785000005</v>
      </c>
    </row>
    <row r="19" spans="1:21" ht="66.75" customHeight="1" thickTop="1" thickBot="1" x14ac:dyDescent="0.3">
      <c r="A19" s="9" t="s">
        <v>30</v>
      </c>
      <c r="B19" s="9" t="s">
        <v>35</v>
      </c>
      <c r="C19" s="9" t="s">
        <v>32</v>
      </c>
      <c r="D19" s="9" t="s">
        <v>19</v>
      </c>
      <c r="E19" s="9" t="s">
        <v>18</v>
      </c>
      <c r="F19" s="9" t="s">
        <v>19</v>
      </c>
      <c r="G19" s="9" t="s">
        <v>20</v>
      </c>
      <c r="H19" s="10" t="s">
        <v>46</v>
      </c>
      <c r="I19" s="19">
        <v>3734883562</v>
      </c>
      <c r="J19" s="19">
        <v>0</v>
      </c>
      <c r="K19" s="19">
        <v>0</v>
      </c>
      <c r="L19" s="19">
        <v>3734883562</v>
      </c>
      <c r="M19" s="19">
        <v>3734883562</v>
      </c>
      <c r="N19" s="19">
        <v>0</v>
      </c>
      <c r="O19" s="19">
        <v>3734883562</v>
      </c>
      <c r="P19" s="19">
        <v>3734883562</v>
      </c>
      <c r="Q19" s="19">
        <v>3734883562</v>
      </c>
      <c r="R19" s="14">
        <f t="shared" si="0"/>
        <v>0</v>
      </c>
      <c r="S19" s="15">
        <f t="shared" si="1"/>
        <v>1</v>
      </c>
      <c r="T19" s="15">
        <f t="shared" si="2"/>
        <v>1</v>
      </c>
      <c r="U19" s="15">
        <f t="shared" si="3"/>
        <v>1</v>
      </c>
    </row>
    <row r="20" spans="1:21" ht="69.75" customHeight="1" thickTop="1" thickBot="1" x14ac:dyDescent="0.3">
      <c r="A20" s="9" t="s">
        <v>30</v>
      </c>
      <c r="B20" s="9" t="s">
        <v>35</v>
      </c>
      <c r="C20" s="9" t="s">
        <v>32</v>
      </c>
      <c r="D20" s="9" t="s">
        <v>19</v>
      </c>
      <c r="E20" s="9" t="s">
        <v>18</v>
      </c>
      <c r="F20" s="9" t="s">
        <v>34</v>
      </c>
      <c r="G20" s="9" t="s">
        <v>20</v>
      </c>
      <c r="H20" s="10" t="s">
        <v>46</v>
      </c>
      <c r="I20" s="19">
        <v>10265116438</v>
      </c>
      <c r="J20" s="19">
        <v>0</v>
      </c>
      <c r="K20" s="19">
        <v>0</v>
      </c>
      <c r="L20" s="19">
        <v>10265116438</v>
      </c>
      <c r="M20" s="19">
        <v>10265116438</v>
      </c>
      <c r="N20" s="19">
        <v>0</v>
      </c>
      <c r="O20" s="19">
        <v>10265116438</v>
      </c>
      <c r="P20" s="19">
        <v>10265116438</v>
      </c>
      <c r="Q20" s="19">
        <v>10265116438</v>
      </c>
      <c r="R20" s="14">
        <f t="shared" si="0"/>
        <v>0</v>
      </c>
      <c r="S20" s="15">
        <f t="shared" si="1"/>
        <v>1</v>
      </c>
      <c r="T20" s="15">
        <f t="shared" si="2"/>
        <v>1</v>
      </c>
      <c r="U20" s="15">
        <f t="shared" si="3"/>
        <v>1</v>
      </c>
    </row>
    <row r="21" spans="1:21" ht="50.1" customHeight="1" thickTop="1" thickBot="1" x14ac:dyDescent="0.3">
      <c r="A21" s="9" t="s">
        <v>30</v>
      </c>
      <c r="B21" s="9" t="s">
        <v>35</v>
      </c>
      <c r="C21" s="9" t="s">
        <v>32</v>
      </c>
      <c r="D21" s="9" t="s">
        <v>26</v>
      </c>
      <c r="E21" s="9" t="s">
        <v>18</v>
      </c>
      <c r="F21" s="9" t="s">
        <v>19</v>
      </c>
      <c r="G21" s="9" t="s">
        <v>20</v>
      </c>
      <c r="H21" s="10" t="s">
        <v>47</v>
      </c>
      <c r="I21" s="19">
        <v>3354883562</v>
      </c>
      <c r="J21" s="19">
        <v>0</v>
      </c>
      <c r="K21" s="19">
        <v>0</v>
      </c>
      <c r="L21" s="19">
        <v>3354883562</v>
      </c>
      <c r="M21" s="19">
        <v>3264929681</v>
      </c>
      <c r="N21" s="19">
        <v>89953881</v>
      </c>
      <c r="O21" s="19">
        <v>3263787545</v>
      </c>
      <c r="P21" s="19">
        <v>1934106221</v>
      </c>
      <c r="Q21" s="19">
        <v>1925185060</v>
      </c>
      <c r="R21" s="14">
        <f t="shared" si="0"/>
        <v>91096017</v>
      </c>
      <c r="S21" s="15">
        <f t="shared" si="1"/>
        <v>0.97284674257198556</v>
      </c>
      <c r="T21" s="15">
        <f t="shared" si="2"/>
        <v>0.57650472371297157</v>
      </c>
      <c r="U21" s="15">
        <f t="shared" si="3"/>
        <v>0.5738455670432594</v>
      </c>
    </row>
    <row r="22" spans="1:21" ht="50.1" customHeight="1" thickTop="1" thickBot="1" x14ac:dyDescent="0.3">
      <c r="A22" s="9" t="s">
        <v>30</v>
      </c>
      <c r="B22" s="9" t="s">
        <v>35</v>
      </c>
      <c r="C22" s="9" t="s">
        <v>32</v>
      </c>
      <c r="D22" s="9" t="s">
        <v>26</v>
      </c>
      <c r="E22" s="9" t="s">
        <v>18</v>
      </c>
      <c r="F22" s="9" t="s">
        <v>34</v>
      </c>
      <c r="G22" s="9" t="s">
        <v>20</v>
      </c>
      <c r="H22" s="10" t="s">
        <v>47</v>
      </c>
      <c r="I22" s="19">
        <v>9885116438</v>
      </c>
      <c r="J22" s="19">
        <v>0</v>
      </c>
      <c r="K22" s="19">
        <v>0</v>
      </c>
      <c r="L22" s="19">
        <v>9885116438</v>
      </c>
      <c r="M22" s="19">
        <v>9866542784</v>
      </c>
      <c r="N22" s="19">
        <v>18573654</v>
      </c>
      <c r="O22" s="19">
        <v>9865185645</v>
      </c>
      <c r="P22" s="19">
        <v>6588931597.1499996</v>
      </c>
      <c r="Q22" s="19">
        <v>6588931597.1499996</v>
      </c>
      <c r="R22" s="14">
        <f t="shared" si="0"/>
        <v>19930793</v>
      </c>
      <c r="S22" s="15">
        <f t="shared" si="1"/>
        <v>0.99798375738667244</v>
      </c>
      <c r="T22" s="15">
        <f t="shared" si="2"/>
        <v>0.66655073194900083</v>
      </c>
      <c r="U22" s="15">
        <f t="shared" si="3"/>
        <v>0.66655073194900083</v>
      </c>
    </row>
    <row r="23" spans="1:21" ht="50.1" customHeight="1" thickTop="1" thickBot="1" x14ac:dyDescent="0.3">
      <c r="A23" s="9" t="s">
        <v>30</v>
      </c>
      <c r="B23" s="9" t="s">
        <v>35</v>
      </c>
      <c r="C23" s="9" t="s">
        <v>32</v>
      </c>
      <c r="D23" s="9" t="s">
        <v>48</v>
      </c>
      <c r="E23" s="9" t="s">
        <v>18</v>
      </c>
      <c r="F23" s="9" t="s">
        <v>19</v>
      </c>
      <c r="G23" s="9" t="s">
        <v>20</v>
      </c>
      <c r="H23" s="10" t="s">
        <v>49</v>
      </c>
      <c r="I23" s="19">
        <v>3000000000</v>
      </c>
      <c r="J23" s="19">
        <v>0</v>
      </c>
      <c r="K23" s="19">
        <v>0</v>
      </c>
      <c r="L23" s="19">
        <v>3000000000</v>
      </c>
      <c r="M23" s="19">
        <v>2924590641.5</v>
      </c>
      <c r="N23" s="19">
        <v>75409358.5</v>
      </c>
      <c r="O23" s="19">
        <v>2924551045.5</v>
      </c>
      <c r="P23" s="19">
        <v>1097549883.5</v>
      </c>
      <c r="Q23" s="19">
        <v>1093291563.5</v>
      </c>
      <c r="R23" s="14">
        <f t="shared" si="0"/>
        <v>75448954.5</v>
      </c>
      <c r="S23" s="15">
        <f t="shared" si="1"/>
        <v>0.97485034849999996</v>
      </c>
      <c r="T23" s="15">
        <f t="shared" si="2"/>
        <v>0.36584996116666668</v>
      </c>
      <c r="U23" s="15">
        <f t="shared" si="3"/>
        <v>0.36443052116666669</v>
      </c>
    </row>
    <row r="24" spans="1:21" ht="50.1" customHeight="1" thickTop="1" thickBot="1" x14ac:dyDescent="0.3">
      <c r="A24" s="9" t="s">
        <v>30</v>
      </c>
      <c r="B24" s="9" t="s">
        <v>35</v>
      </c>
      <c r="C24" s="9" t="s">
        <v>32</v>
      </c>
      <c r="D24" s="9" t="s">
        <v>34</v>
      </c>
      <c r="E24" s="9" t="s">
        <v>18</v>
      </c>
      <c r="F24" s="9" t="s">
        <v>50</v>
      </c>
      <c r="G24" s="9" t="s">
        <v>20</v>
      </c>
      <c r="H24" s="10" t="s">
        <v>51</v>
      </c>
      <c r="I24" s="19">
        <v>0</v>
      </c>
      <c r="J24" s="19">
        <v>21350000001</v>
      </c>
      <c r="K24" s="19">
        <v>0</v>
      </c>
      <c r="L24" s="19">
        <v>21350000001</v>
      </c>
      <c r="M24" s="19">
        <v>21238306149</v>
      </c>
      <c r="N24" s="19">
        <v>111693852</v>
      </c>
      <c r="O24" s="19">
        <v>21194648802</v>
      </c>
      <c r="P24" s="19">
        <v>751280000</v>
      </c>
      <c r="Q24" s="19">
        <v>751280000</v>
      </c>
      <c r="R24" s="14">
        <f t="shared" si="0"/>
        <v>155351199</v>
      </c>
      <c r="S24" s="15">
        <f t="shared" si="1"/>
        <v>0.99272359723687476</v>
      </c>
      <c r="T24" s="15">
        <f t="shared" si="2"/>
        <v>3.518875878055322E-2</v>
      </c>
      <c r="U24" s="15">
        <f t="shared" si="3"/>
        <v>3.518875878055322E-2</v>
      </c>
    </row>
    <row r="25" spans="1:21" ht="50.1" customHeight="1" thickTop="1" thickBot="1" x14ac:dyDescent="0.3">
      <c r="A25" s="9" t="s">
        <v>30</v>
      </c>
      <c r="B25" s="9" t="s">
        <v>35</v>
      </c>
      <c r="C25" s="9" t="s">
        <v>32</v>
      </c>
      <c r="D25" s="9" t="s">
        <v>52</v>
      </c>
      <c r="E25" s="9" t="s">
        <v>18</v>
      </c>
      <c r="F25" s="9" t="s">
        <v>50</v>
      </c>
      <c r="G25" s="9" t="s">
        <v>20</v>
      </c>
      <c r="H25" s="10" t="s">
        <v>53</v>
      </c>
      <c r="I25" s="19">
        <v>0</v>
      </c>
      <c r="J25" s="19">
        <v>8600000000</v>
      </c>
      <c r="K25" s="19">
        <v>0</v>
      </c>
      <c r="L25" s="19">
        <v>8600000000</v>
      </c>
      <c r="M25" s="19">
        <v>8600000000</v>
      </c>
      <c r="N25" s="19">
        <v>0</v>
      </c>
      <c r="O25" s="19">
        <v>4600000000</v>
      </c>
      <c r="P25" s="19">
        <v>0</v>
      </c>
      <c r="Q25" s="19">
        <v>0</v>
      </c>
      <c r="R25" s="14">
        <f t="shared" si="0"/>
        <v>4000000000</v>
      </c>
      <c r="S25" s="15">
        <f t="shared" si="1"/>
        <v>0.53488372093023251</v>
      </c>
      <c r="T25" s="15">
        <f t="shared" si="2"/>
        <v>0</v>
      </c>
      <c r="U25" s="15">
        <f t="shared" si="3"/>
        <v>0</v>
      </c>
    </row>
    <row r="26" spans="1:21" ht="50.1" customHeight="1" thickTop="1" thickBot="1" x14ac:dyDescent="0.3">
      <c r="A26" s="9" t="s">
        <v>30</v>
      </c>
      <c r="B26" s="9" t="s">
        <v>35</v>
      </c>
      <c r="C26" s="9" t="s">
        <v>32</v>
      </c>
      <c r="D26" s="9" t="s">
        <v>50</v>
      </c>
      <c r="E26" s="9" t="s">
        <v>18</v>
      </c>
      <c r="F26" s="9" t="s">
        <v>19</v>
      </c>
      <c r="G26" s="9" t="s">
        <v>20</v>
      </c>
      <c r="H26" s="10" t="s">
        <v>54</v>
      </c>
      <c r="I26" s="19">
        <v>0</v>
      </c>
      <c r="J26" s="19">
        <v>540000000</v>
      </c>
      <c r="K26" s="19">
        <v>0</v>
      </c>
      <c r="L26" s="19">
        <v>540000000</v>
      </c>
      <c r="M26" s="19">
        <v>540000000</v>
      </c>
      <c r="N26" s="19">
        <v>0</v>
      </c>
      <c r="O26" s="19">
        <v>540000000</v>
      </c>
      <c r="P26" s="19">
        <v>0</v>
      </c>
      <c r="Q26" s="19">
        <v>0</v>
      </c>
      <c r="R26" s="14">
        <f t="shared" si="0"/>
        <v>0</v>
      </c>
      <c r="S26" s="15">
        <f t="shared" si="1"/>
        <v>1</v>
      </c>
      <c r="T26" s="15">
        <f t="shared" si="2"/>
        <v>0</v>
      </c>
      <c r="U26" s="15">
        <f t="shared" si="3"/>
        <v>0</v>
      </c>
    </row>
    <row r="27" spans="1:21" ht="50.1" customHeight="1" thickTop="1" thickBot="1" x14ac:dyDescent="0.3">
      <c r="A27" s="9" t="s">
        <v>30</v>
      </c>
      <c r="B27" s="9" t="s">
        <v>55</v>
      </c>
      <c r="C27" s="9" t="s">
        <v>32</v>
      </c>
      <c r="D27" s="9" t="s">
        <v>17</v>
      </c>
      <c r="E27" s="9" t="s">
        <v>18</v>
      </c>
      <c r="F27" s="9" t="s">
        <v>19</v>
      </c>
      <c r="G27" s="9" t="s">
        <v>20</v>
      </c>
      <c r="H27" s="10" t="s">
        <v>56</v>
      </c>
      <c r="I27" s="19">
        <v>380000000</v>
      </c>
      <c r="J27" s="19">
        <v>0</v>
      </c>
      <c r="K27" s="19">
        <v>0</v>
      </c>
      <c r="L27" s="19">
        <v>380000000</v>
      </c>
      <c r="M27" s="19">
        <v>348472823.39999998</v>
      </c>
      <c r="N27" s="19">
        <v>31527176.600000001</v>
      </c>
      <c r="O27" s="19">
        <v>258472823.40000001</v>
      </c>
      <c r="P27" s="19">
        <v>176710886.40000001</v>
      </c>
      <c r="Q27" s="19">
        <v>176710886.40000001</v>
      </c>
      <c r="R27" s="14">
        <f t="shared" si="0"/>
        <v>121527176.59999999</v>
      </c>
      <c r="S27" s="15">
        <f t="shared" si="1"/>
        <v>0.68019164052631576</v>
      </c>
      <c r="T27" s="15">
        <f t="shared" si="2"/>
        <v>0.46502864842105263</v>
      </c>
      <c r="U27" s="15">
        <f t="shared" si="3"/>
        <v>0.46502864842105263</v>
      </c>
    </row>
    <row r="28" spans="1:21" ht="50.1" customHeight="1" thickTop="1" thickBot="1" x14ac:dyDescent="0.3">
      <c r="A28" s="9" t="s">
        <v>30</v>
      </c>
      <c r="B28" s="9" t="s">
        <v>55</v>
      </c>
      <c r="C28" s="9" t="s">
        <v>32</v>
      </c>
      <c r="D28" s="9" t="s">
        <v>24</v>
      </c>
      <c r="E28" s="9" t="s">
        <v>18</v>
      </c>
      <c r="F28" s="9" t="s">
        <v>19</v>
      </c>
      <c r="G28" s="9" t="s">
        <v>20</v>
      </c>
      <c r="H28" s="10" t="s">
        <v>57</v>
      </c>
      <c r="I28" s="19">
        <v>250000000</v>
      </c>
      <c r="J28" s="19">
        <v>0</v>
      </c>
      <c r="K28" s="19">
        <v>0</v>
      </c>
      <c r="L28" s="19">
        <v>250000000</v>
      </c>
      <c r="M28" s="19">
        <v>186732432.80000001</v>
      </c>
      <c r="N28" s="19">
        <v>63267567.200000003</v>
      </c>
      <c r="O28" s="19">
        <v>139732432.80000001</v>
      </c>
      <c r="P28" s="19">
        <v>99631423.799999997</v>
      </c>
      <c r="Q28" s="19">
        <v>99631423.799999997</v>
      </c>
      <c r="R28" s="14">
        <f t="shared" si="0"/>
        <v>110267567.19999999</v>
      </c>
      <c r="S28" s="15">
        <f t="shared" si="1"/>
        <v>0.5589297312</v>
      </c>
      <c r="T28" s="15">
        <f t="shared" si="2"/>
        <v>0.39852569519999997</v>
      </c>
      <c r="U28" s="15">
        <f t="shared" si="3"/>
        <v>0.39852569519999997</v>
      </c>
    </row>
    <row r="29" spans="1:21" ht="50.1" customHeight="1" thickTop="1" thickBot="1" x14ac:dyDescent="0.3">
      <c r="A29" s="8" t="s">
        <v>30</v>
      </c>
      <c r="B29" s="8"/>
      <c r="C29" s="8"/>
      <c r="D29" s="8"/>
      <c r="E29" s="8"/>
      <c r="F29" s="8"/>
      <c r="G29" s="8"/>
      <c r="H29" s="11" t="s">
        <v>76</v>
      </c>
      <c r="I29" s="16">
        <f>SUM(I10:I28)</f>
        <v>52954000000</v>
      </c>
      <c r="J29" s="16">
        <f t="shared" ref="J29:Q29" si="5">SUM(J10:J28)</f>
        <v>30490000001</v>
      </c>
      <c r="K29" s="16">
        <f t="shared" si="5"/>
        <v>0</v>
      </c>
      <c r="L29" s="16">
        <f t="shared" si="5"/>
        <v>83444000001</v>
      </c>
      <c r="M29" s="16">
        <f t="shared" si="5"/>
        <v>82355231384.779999</v>
      </c>
      <c r="N29" s="16">
        <f t="shared" si="5"/>
        <v>1088768616.22</v>
      </c>
      <c r="O29" s="16">
        <f t="shared" si="5"/>
        <v>77675102488.779999</v>
      </c>
      <c r="P29" s="16">
        <f t="shared" si="5"/>
        <v>40182103388.860008</v>
      </c>
      <c r="Q29" s="16">
        <f t="shared" si="5"/>
        <v>40158404673.860008</v>
      </c>
      <c r="R29" s="17">
        <f t="shared" si="0"/>
        <v>5768897512.2200012</v>
      </c>
      <c r="S29" s="18">
        <f t="shared" si="1"/>
        <v>0.93086504107963586</v>
      </c>
      <c r="T29" s="18">
        <f t="shared" si="2"/>
        <v>0.48154574790732063</v>
      </c>
      <c r="U29" s="18">
        <f t="shared" si="3"/>
        <v>0.48126174048917536</v>
      </c>
    </row>
    <row r="30" spans="1:21" ht="50.1" customHeight="1" thickTop="1" thickBot="1" x14ac:dyDescent="0.3">
      <c r="A30" s="9" t="s">
        <v>30</v>
      </c>
      <c r="B30" s="9" t="s">
        <v>35</v>
      </c>
      <c r="C30" s="9" t="s">
        <v>32</v>
      </c>
      <c r="D30" s="9" t="s">
        <v>24</v>
      </c>
      <c r="E30" s="9" t="s">
        <v>18</v>
      </c>
      <c r="F30" s="9" t="s">
        <v>19</v>
      </c>
      <c r="G30" s="9" t="s">
        <v>20</v>
      </c>
      <c r="H30" s="10" t="s">
        <v>37</v>
      </c>
      <c r="I30" s="19">
        <v>112832404731</v>
      </c>
      <c r="J30" s="19">
        <v>0</v>
      </c>
      <c r="K30" s="19">
        <v>0</v>
      </c>
      <c r="L30" s="19">
        <v>112832404731</v>
      </c>
      <c r="M30" s="19">
        <v>112832404731</v>
      </c>
      <c r="N30" s="19">
        <v>0</v>
      </c>
      <c r="O30" s="19">
        <v>112832404731</v>
      </c>
      <c r="P30" s="19">
        <v>0</v>
      </c>
      <c r="Q30" s="19">
        <v>0</v>
      </c>
      <c r="R30" s="14">
        <f t="shared" si="0"/>
        <v>0</v>
      </c>
      <c r="S30" s="15">
        <f t="shared" si="1"/>
        <v>1</v>
      </c>
      <c r="T30" s="15">
        <f t="shared" si="2"/>
        <v>0</v>
      </c>
      <c r="U30" s="15">
        <f t="shared" si="3"/>
        <v>0</v>
      </c>
    </row>
    <row r="31" spans="1:21" ht="50.1" customHeight="1" thickTop="1" thickBot="1" x14ac:dyDescent="0.3">
      <c r="A31" s="9" t="s">
        <v>30</v>
      </c>
      <c r="B31" s="9" t="s">
        <v>35</v>
      </c>
      <c r="C31" s="9" t="s">
        <v>32</v>
      </c>
      <c r="D31" s="9" t="s">
        <v>23</v>
      </c>
      <c r="E31" s="9" t="s">
        <v>18</v>
      </c>
      <c r="F31" s="9" t="s">
        <v>19</v>
      </c>
      <c r="G31" s="9" t="s">
        <v>20</v>
      </c>
      <c r="H31" s="10" t="s">
        <v>45</v>
      </c>
      <c r="I31" s="19">
        <v>3667681196</v>
      </c>
      <c r="J31" s="19">
        <v>0</v>
      </c>
      <c r="K31" s="19">
        <v>0</v>
      </c>
      <c r="L31" s="19">
        <v>3667681196</v>
      </c>
      <c r="M31" s="19">
        <v>3042695469.5300002</v>
      </c>
      <c r="N31" s="19">
        <v>624985726.47000003</v>
      </c>
      <c r="O31" s="19">
        <v>2426590895.5300002</v>
      </c>
      <c r="P31" s="19">
        <v>1464750457.53</v>
      </c>
      <c r="Q31" s="19">
        <v>1451279870.53</v>
      </c>
      <c r="R31" s="14">
        <f t="shared" si="0"/>
        <v>1241090300.4699998</v>
      </c>
      <c r="S31" s="15">
        <f t="shared" si="1"/>
        <v>0.66161445497947258</v>
      </c>
      <c r="T31" s="15">
        <f t="shared" si="2"/>
        <v>0.39936689675413106</v>
      </c>
      <c r="U31" s="15">
        <f t="shared" si="3"/>
        <v>0.3956941165204807</v>
      </c>
    </row>
    <row r="32" spans="1:21" ht="50.1" customHeight="1" thickTop="1" thickBot="1" x14ac:dyDescent="0.3">
      <c r="A32" s="9" t="s">
        <v>30</v>
      </c>
      <c r="B32" s="9" t="s">
        <v>35</v>
      </c>
      <c r="C32" s="9" t="s">
        <v>32</v>
      </c>
      <c r="D32" s="9" t="s">
        <v>23</v>
      </c>
      <c r="E32" s="9" t="s">
        <v>18</v>
      </c>
      <c r="F32" s="9" t="s">
        <v>34</v>
      </c>
      <c r="G32" s="9" t="s">
        <v>20</v>
      </c>
      <c r="H32" s="10" t="s">
        <v>45</v>
      </c>
      <c r="I32" s="19">
        <v>10197914073</v>
      </c>
      <c r="J32" s="19">
        <v>0</v>
      </c>
      <c r="K32" s="19">
        <v>0</v>
      </c>
      <c r="L32" s="19">
        <v>10197914073</v>
      </c>
      <c r="M32" s="19">
        <v>9468098855</v>
      </c>
      <c r="N32" s="19">
        <v>729815218</v>
      </c>
      <c r="O32" s="19">
        <v>277419895</v>
      </c>
      <c r="P32" s="19">
        <v>62028922</v>
      </c>
      <c r="Q32" s="19">
        <v>62028922</v>
      </c>
      <c r="R32" s="14">
        <f t="shared" si="0"/>
        <v>9920494178</v>
      </c>
      <c r="S32" s="15">
        <f t="shared" si="1"/>
        <v>2.7203592128168346E-2</v>
      </c>
      <c r="T32" s="15">
        <f t="shared" si="2"/>
        <v>6.0825107522947059E-3</v>
      </c>
      <c r="U32" s="15">
        <f t="shared" si="3"/>
        <v>6.0825107522947059E-3</v>
      </c>
    </row>
    <row r="33" spans="1:21" ht="50.1" customHeight="1" thickTop="1" thickBot="1" x14ac:dyDescent="0.3">
      <c r="A33" s="8" t="s">
        <v>30</v>
      </c>
      <c r="B33" s="8"/>
      <c r="C33" s="8"/>
      <c r="D33" s="8"/>
      <c r="E33" s="8"/>
      <c r="F33" s="8"/>
      <c r="G33" s="8"/>
      <c r="H33" s="11" t="s">
        <v>79</v>
      </c>
      <c r="I33" s="16">
        <f>SUM(I30:I32)</f>
        <v>126698000000</v>
      </c>
      <c r="J33" s="16">
        <f t="shared" ref="J33:Q33" si="6">SUM(J30:J32)</f>
        <v>0</v>
      </c>
      <c r="K33" s="16">
        <f t="shared" si="6"/>
        <v>0</v>
      </c>
      <c r="L33" s="16">
        <f t="shared" si="6"/>
        <v>126698000000</v>
      </c>
      <c r="M33" s="16">
        <f t="shared" si="6"/>
        <v>125343199055.53</v>
      </c>
      <c r="N33" s="16">
        <f t="shared" si="6"/>
        <v>1354800944.47</v>
      </c>
      <c r="O33" s="16">
        <f t="shared" si="6"/>
        <v>115536415521.53</v>
      </c>
      <c r="P33" s="16">
        <f t="shared" si="6"/>
        <v>1526779379.53</v>
      </c>
      <c r="Q33" s="16">
        <f t="shared" si="6"/>
        <v>1513308792.53</v>
      </c>
      <c r="R33" s="17">
        <f t="shared" si="0"/>
        <v>11161584478.470001</v>
      </c>
      <c r="S33" s="18">
        <f t="shared" si="1"/>
        <v>0.91190401996503501</v>
      </c>
      <c r="T33" s="18">
        <f t="shared" si="2"/>
        <v>1.2050540494167232E-2</v>
      </c>
      <c r="U33" s="18">
        <f t="shared" si="3"/>
        <v>1.1944220055012706E-2</v>
      </c>
    </row>
    <row r="34" spans="1:21" ht="78.75" customHeight="1" thickTop="1" thickBot="1" x14ac:dyDescent="0.3">
      <c r="A34" s="9" t="s">
        <v>30</v>
      </c>
      <c r="B34" s="9" t="s">
        <v>58</v>
      </c>
      <c r="C34" s="9" t="s">
        <v>32</v>
      </c>
      <c r="D34" s="9" t="s">
        <v>17</v>
      </c>
      <c r="E34" s="9" t="s">
        <v>18</v>
      </c>
      <c r="F34" s="9" t="s">
        <v>19</v>
      </c>
      <c r="G34" s="9" t="s">
        <v>20</v>
      </c>
      <c r="H34" s="10" t="s">
        <v>59</v>
      </c>
      <c r="I34" s="19">
        <v>3871000000</v>
      </c>
      <c r="J34" s="19">
        <v>0</v>
      </c>
      <c r="K34" s="19">
        <v>988899944</v>
      </c>
      <c r="L34" s="19">
        <v>2882100056</v>
      </c>
      <c r="M34" s="19">
        <v>2612368376</v>
      </c>
      <c r="N34" s="19">
        <v>269731680</v>
      </c>
      <c r="O34" s="19">
        <v>2292867376</v>
      </c>
      <c r="P34" s="19">
        <v>753671533</v>
      </c>
      <c r="Q34" s="19">
        <v>519671533</v>
      </c>
      <c r="R34" s="14">
        <f t="shared" si="0"/>
        <v>589232680</v>
      </c>
      <c r="S34" s="15">
        <f t="shared" si="1"/>
        <v>0.7955543983376544</v>
      </c>
      <c r="T34" s="15">
        <f t="shared" si="2"/>
        <v>0.26150082174662709</v>
      </c>
      <c r="U34" s="15">
        <f t="shared" si="3"/>
        <v>0.18031002494800272</v>
      </c>
    </row>
    <row r="35" spans="1:21" ht="66.75" customHeight="1" thickTop="1" thickBot="1" x14ac:dyDescent="0.3">
      <c r="A35" s="9" t="s">
        <v>30</v>
      </c>
      <c r="B35" s="9" t="s">
        <v>58</v>
      </c>
      <c r="C35" s="9" t="s">
        <v>32</v>
      </c>
      <c r="D35" s="9" t="s">
        <v>24</v>
      </c>
      <c r="E35" s="9" t="s">
        <v>18</v>
      </c>
      <c r="F35" s="9" t="s">
        <v>19</v>
      </c>
      <c r="G35" s="9" t="s">
        <v>20</v>
      </c>
      <c r="H35" s="10" t="s">
        <v>60</v>
      </c>
      <c r="I35" s="19">
        <v>0</v>
      </c>
      <c r="J35" s="19">
        <v>988899944</v>
      </c>
      <c r="K35" s="19">
        <v>0</v>
      </c>
      <c r="L35" s="19">
        <v>988899944</v>
      </c>
      <c r="M35" s="19">
        <v>704899944</v>
      </c>
      <c r="N35" s="19">
        <v>284000000</v>
      </c>
      <c r="O35" s="19">
        <v>0</v>
      </c>
      <c r="P35" s="19">
        <v>0</v>
      </c>
      <c r="Q35" s="19">
        <v>0</v>
      </c>
      <c r="R35" s="14">
        <f t="shared" si="0"/>
        <v>988899944</v>
      </c>
      <c r="S35" s="15">
        <f t="shared" si="1"/>
        <v>0</v>
      </c>
      <c r="T35" s="15">
        <f t="shared" si="2"/>
        <v>0</v>
      </c>
      <c r="U35" s="15">
        <f t="shared" si="3"/>
        <v>0</v>
      </c>
    </row>
    <row r="36" spans="1:21" ht="50.1" customHeight="1" thickTop="1" x14ac:dyDescent="0.25">
      <c r="A36" s="27" t="s">
        <v>30</v>
      </c>
      <c r="B36" s="27"/>
      <c r="C36" s="27"/>
      <c r="D36" s="27"/>
      <c r="E36" s="27"/>
      <c r="F36" s="27"/>
      <c r="G36" s="27"/>
      <c r="H36" s="28" t="s">
        <v>77</v>
      </c>
      <c r="I36" s="29">
        <f>SUM(I34:I35)</f>
        <v>3871000000</v>
      </c>
      <c r="J36" s="29">
        <f t="shared" ref="J36:Q36" si="7">SUM(J34:J35)</f>
        <v>988899944</v>
      </c>
      <c r="K36" s="29">
        <f t="shared" si="7"/>
        <v>988899944</v>
      </c>
      <c r="L36" s="29">
        <f t="shared" si="7"/>
        <v>3871000000</v>
      </c>
      <c r="M36" s="29">
        <f t="shared" si="7"/>
        <v>3317268320</v>
      </c>
      <c r="N36" s="29">
        <f t="shared" si="7"/>
        <v>553731680</v>
      </c>
      <c r="O36" s="29">
        <f t="shared" si="7"/>
        <v>2292867376</v>
      </c>
      <c r="P36" s="29">
        <f t="shared" si="7"/>
        <v>753671533</v>
      </c>
      <c r="Q36" s="29">
        <f t="shared" si="7"/>
        <v>519671533</v>
      </c>
      <c r="R36" s="30">
        <f t="shared" si="0"/>
        <v>1578132624</v>
      </c>
      <c r="S36" s="31">
        <f t="shared" si="1"/>
        <v>0.59231913614053211</v>
      </c>
      <c r="T36" s="31">
        <f t="shared" si="2"/>
        <v>0.19469685688452595</v>
      </c>
      <c r="U36" s="31">
        <f t="shared" si="3"/>
        <v>0.13424736063032808</v>
      </c>
    </row>
    <row r="37" spans="1:21" ht="50.1" customHeight="1" x14ac:dyDescent="0.25">
      <c r="A37" s="32"/>
      <c r="B37" s="32"/>
      <c r="C37" s="32"/>
      <c r="D37" s="32"/>
      <c r="E37" s="32"/>
      <c r="F37" s="32"/>
      <c r="G37" s="32"/>
      <c r="H37" s="33" t="s">
        <v>78</v>
      </c>
      <c r="I37" s="34">
        <f>+I9+I29+I33+I36</f>
        <v>192599920000</v>
      </c>
      <c r="J37" s="34">
        <f t="shared" ref="J37:Q37" si="8">+J9+J29+J33+J36</f>
        <v>31478899945</v>
      </c>
      <c r="K37" s="34">
        <f t="shared" si="8"/>
        <v>988899944</v>
      </c>
      <c r="L37" s="34">
        <f t="shared" si="8"/>
        <v>223089920001</v>
      </c>
      <c r="M37" s="34">
        <f t="shared" si="8"/>
        <v>218506143850.84</v>
      </c>
      <c r="N37" s="34">
        <f t="shared" si="8"/>
        <v>4583776150.1599998</v>
      </c>
      <c r="O37" s="34">
        <f t="shared" si="8"/>
        <v>202087628871.34998</v>
      </c>
      <c r="P37" s="34">
        <f t="shared" si="8"/>
        <v>46560436105.740005</v>
      </c>
      <c r="Q37" s="34">
        <f t="shared" si="8"/>
        <v>46244789669.740005</v>
      </c>
      <c r="R37" s="35">
        <f t="shared" si="0"/>
        <v>21002291129.650024</v>
      </c>
      <c r="S37" s="36">
        <f t="shared" si="1"/>
        <v>0.90585728333420046</v>
      </c>
      <c r="T37" s="36">
        <f t="shared" si="2"/>
        <v>0.20870703663137849</v>
      </c>
      <c r="U37" s="36">
        <f t="shared" si="3"/>
        <v>0.20729215228340533</v>
      </c>
    </row>
    <row r="38" spans="1:21" ht="16.5" customHeight="1" x14ac:dyDescent="0.25">
      <c r="A38" s="3" t="s">
        <v>83</v>
      </c>
      <c r="F38" s="3"/>
      <c r="G38" s="3"/>
      <c r="H38" s="3"/>
      <c r="I38" s="3"/>
      <c r="J38" s="3"/>
      <c r="K38" s="41"/>
      <c r="L38" s="41"/>
      <c r="M38" s="41"/>
      <c r="N38" s="41"/>
      <c r="O38" s="41"/>
      <c r="P38" s="41"/>
      <c r="Q38" s="41"/>
      <c r="R38" s="42"/>
      <c r="S38" s="43"/>
      <c r="T38" s="43"/>
      <c r="U38" s="43"/>
    </row>
    <row r="39" spans="1:21" x14ac:dyDescent="0.25">
      <c r="A39" s="3" t="s">
        <v>66</v>
      </c>
      <c r="B39" s="20"/>
      <c r="C39" s="20"/>
      <c r="D39" s="20"/>
      <c r="E39" s="3"/>
      <c r="F39" s="3"/>
      <c r="G39" s="3"/>
      <c r="H39" s="3"/>
      <c r="I39" s="3"/>
      <c r="J39" s="3"/>
      <c r="K39" s="20"/>
      <c r="L39" s="20"/>
      <c r="M39" s="20"/>
      <c r="N39" s="20"/>
      <c r="O39" s="20"/>
      <c r="P39" s="5"/>
      <c r="Q39" s="5"/>
      <c r="R39" s="6"/>
      <c r="S39" s="21"/>
      <c r="T39" s="21"/>
      <c r="U39" s="21"/>
    </row>
    <row r="40" spans="1:21" x14ac:dyDescent="0.25">
      <c r="A40" s="3" t="s">
        <v>67</v>
      </c>
      <c r="B40" s="20"/>
      <c r="C40" s="20"/>
      <c r="D40" s="20"/>
      <c r="E40" s="3"/>
      <c r="F40" s="3"/>
      <c r="G40" s="3"/>
      <c r="H40" s="3"/>
      <c r="I40" s="3"/>
      <c r="J40" s="3"/>
      <c r="K40" s="20"/>
      <c r="L40" s="20"/>
      <c r="M40" s="20"/>
      <c r="N40" s="20"/>
      <c r="O40" s="20"/>
      <c r="P40" s="5"/>
      <c r="Q40" s="5"/>
      <c r="R40" s="6"/>
      <c r="S40" s="21"/>
      <c r="T40" s="21"/>
      <c r="U40" s="21"/>
    </row>
    <row r="41" spans="1:21" x14ac:dyDescent="0.25">
      <c r="A41" s="3" t="s">
        <v>68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22"/>
      <c r="N41" s="22"/>
      <c r="O41" s="22"/>
      <c r="P41" s="22"/>
      <c r="Q41" s="22"/>
      <c r="R41" s="6"/>
      <c r="S41" s="21"/>
      <c r="T41" s="21"/>
      <c r="U41" s="21"/>
    </row>
    <row r="42" spans="1:21" x14ac:dyDescent="0.25">
      <c r="A42" s="3" t="s">
        <v>69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22"/>
      <c r="N42" s="22"/>
      <c r="O42" s="22"/>
      <c r="P42" s="22"/>
      <c r="Q42" s="22"/>
      <c r="R42" s="6"/>
      <c r="S42" s="21"/>
      <c r="T42" s="21"/>
      <c r="U42" s="21"/>
    </row>
    <row r="43" spans="1:21" x14ac:dyDescent="0.25">
      <c r="A43" s="3" t="s">
        <v>70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22"/>
      <c r="N43" s="22"/>
      <c r="O43" s="22"/>
      <c r="P43" s="22"/>
      <c r="Q43" s="22"/>
      <c r="R43" s="6"/>
      <c r="S43" s="21"/>
      <c r="T43" s="21"/>
      <c r="U43" s="21"/>
    </row>
    <row r="44" spans="1:21" x14ac:dyDescent="0.25">
      <c r="A44" s="3" t="s">
        <v>71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23"/>
      <c r="S44" s="24"/>
      <c r="T44" s="24"/>
      <c r="U44" s="21"/>
    </row>
    <row r="45" spans="1:21" x14ac:dyDescent="0.25">
      <c r="A45" s="3" t="s">
        <v>72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23"/>
      <c r="S45" s="24"/>
      <c r="T45" s="24"/>
      <c r="U45" s="21"/>
    </row>
    <row r="46" spans="1:21" x14ac:dyDescent="0.25">
      <c r="A46" s="3" t="s">
        <v>73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25"/>
      <c r="S46" s="25"/>
      <c r="T46" s="25"/>
      <c r="U46" s="26"/>
    </row>
    <row r="47" spans="1:21" x14ac:dyDescent="0.25">
      <c r="A47" s="3"/>
      <c r="B47" s="3"/>
      <c r="C47" s="3"/>
      <c r="D47" s="3"/>
      <c r="E47" s="3"/>
      <c r="F47" s="3"/>
      <c r="G47" s="3"/>
      <c r="H47" s="3"/>
      <c r="I47" s="2"/>
      <c r="J47" s="2"/>
      <c r="K47" s="2"/>
      <c r="L47" s="2"/>
      <c r="M47" s="2"/>
      <c r="N47" s="2"/>
      <c r="O47" s="2"/>
      <c r="P47" s="2"/>
      <c r="Q47" s="2"/>
      <c r="R47" s="7"/>
      <c r="S47" s="7"/>
      <c r="T47" s="7"/>
      <c r="U47" s="7"/>
    </row>
    <row r="48" spans="1:21" x14ac:dyDescent="0.25">
      <c r="A48" s="3"/>
      <c r="B48" s="3"/>
      <c r="C48" s="3"/>
      <c r="D48" s="3"/>
      <c r="E48" s="3"/>
      <c r="F48" s="3"/>
      <c r="G48" s="3"/>
      <c r="H48" s="3"/>
      <c r="I48" s="2"/>
      <c r="J48" s="2"/>
      <c r="K48" s="2"/>
      <c r="L48" s="2"/>
      <c r="M48" s="2"/>
      <c r="N48" s="2"/>
      <c r="O48" s="2"/>
      <c r="P48" s="2"/>
      <c r="Q48" s="2"/>
      <c r="R48" s="7"/>
      <c r="S48" s="7"/>
      <c r="T48" s="7"/>
      <c r="U48" s="7"/>
    </row>
    <row r="49" spans="1:21" x14ac:dyDescent="0.25">
      <c r="A49" s="3"/>
      <c r="B49" s="3"/>
      <c r="C49" s="3"/>
      <c r="D49" s="3"/>
      <c r="E49" s="3"/>
      <c r="F49" s="3"/>
      <c r="G49" s="3"/>
      <c r="H49" s="3"/>
      <c r="I49" s="2"/>
      <c r="J49" s="2"/>
      <c r="K49" s="2"/>
      <c r="L49" s="2"/>
      <c r="M49" s="2"/>
      <c r="N49" s="2"/>
      <c r="O49" s="2"/>
      <c r="P49" s="2"/>
      <c r="Q49" s="2"/>
      <c r="R49" s="7"/>
      <c r="S49" s="7"/>
      <c r="T49" s="7"/>
      <c r="U49" s="7"/>
    </row>
    <row r="50" spans="1:21" x14ac:dyDescent="0.25">
      <c r="A50" s="3"/>
      <c r="B50" s="3"/>
      <c r="C50" s="3"/>
      <c r="D50" s="3"/>
      <c r="E50" s="3"/>
      <c r="F50" s="3"/>
      <c r="G50" s="3"/>
      <c r="H50" s="3"/>
      <c r="I50" s="2"/>
      <c r="J50" s="2"/>
      <c r="K50" s="2"/>
      <c r="L50" s="2"/>
      <c r="M50" s="2"/>
      <c r="N50" s="2"/>
      <c r="O50" s="2"/>
      <c r="P50" s="2"/>
      <c r="Q50" s="2"/>
      <c r="R50" s="7"/>
      <c r="S50" s="7"/>
      <c r="T50" s="7"/>
      <c r="U50" s="7"/>
    </row>
    <row r="51" spans="1:21" x14ac:dyDescent="0.25">
      <c r="A51" s="3"/>
      <c r="B51" s="3"/>
      <c r="C51" s="3"/>
      <c r="D51" s="3"/>
      <c r="E51" s="3"/>
      <c r="F51" s="3"/>
      <c r="G51" s="3"/>
      <c r="H51" s="3"/>
      <c r="I51" s="2"/>
      <c r="J51" s="2"/>
      <c r="K51" s="2"/>
      <c r="L51" s="2"/>
      <c r="M51" s="2"/>
      <c r="N51" s="2"/>
      <c r="O51" s="2"/>
      <c r="P51" s="2"/>
      <c r="Q51" s="2"/>
      <c r="R51" s="7"/>
      <c r="S51" s="7"/>
      <c r="T51" s="7"/>
      <c r="U51" s="7"/>
    </row>
    <row r="52" spans="1:21" x14ac:dyDescent="0.25">
      <c r="A52" s="3"/>
      <c r="B52" s="3"/>
      <c r="C52" s="3"/>
      <c r="D52" s="3"/>
      <c r="E52" s="3"/>
      <c r="F52" s="3"/>
      <c r="G52" s="3"/>
      <c r="H52" s="3"/>
      <c r="I52" s="2"/>
      <c r="J52" s="2"/>
      <c r="K52" s="2"/>
      <c r="L52" s="2"/>
      <c r="M52" s="2"/>
      <c r="N52" s="2"/>
      <c r="O52" s="2"/>
      <c r="P52" s="2"/>
      <c r="Q52" s="2"/>
      <c r="R52" s="7"/>
      <c r="S52" s="7"/>
      <c r="T52" s="7"/>
      <c r="U52" s="7"/>
    </row>
    <row r="53" spans="1:21" x14ac:dyDescent="0.25">
      <c r="A53" s="3"/>
      <c r="B53" s="3"/>
      <c r="C53" s="3"/>
      <c r="D53" s="3"/>
      <c r="E53" s="3"/>
      <c r="F53" s="3"/>
      <c r="G53" s="3"/>
      <c r="H53" s="3"/>
      <c r="I53" s="2"/>
      <c r="J53" s="2"/>
      <c r="K53" s="2"/>
      <c r="L53" s="2"/>
      <c r="M53" s="2"/>
      <c r="N53" s="2"/>
      <c r="O53" s="2"/>
      <c r="P53" s="2"/>
      <c r="Q53" s="2"/>
      <c r="R53" s="7"/>
      <c r="S53" s="7"/>
      <c r="T53" s="7"/>
      <c r="U53" s="7"/>
    </row>
    <row r="54" spans="1:21" x14ac:dyDescent="0.25">
      <c r="A54" s="3"/>
      <c r="B54" s="3"/>
      <c r="C54" s="3"/>
      <c r="D54" s="3"/>
      <c r="E54" s="3"/>
      <c r="F54" s="3"/>
      <c r="G54" s="3"/>
      <c r="H54" s="3"/>
      <c r="I54" s="2"/>
      <c r="J54" s="2"/>
      <c r="K54" s="2"/>
      <c r="L54" s="2"/>
      <c r="M54" s="2"/>
      <c r="N54" s="2"/>
      <c r="O54" s="2"/>
      <c r="P54" s="2"/>
      <c r="Q54" s="2"/>
      <c r="R54" s="7"/>
      <c r="S54" s="7"/>
      <c r="T54" s="7"/>
      <c r="U54" s="7"/>
    </row>
    <row r="55" spans="1:21" x14ac:dyDescent="0.25">
      <c r="A55" s="3"/>
      <c r="B55" s="3"/>
      <c r="C55" s="3"/>
      <c r="D55" s="3"/>
      <c r="E55" s="3"/>
      <c r="F55" s="3"/>
      <c r="G55" s="3"/>
      <c r="H55" s="3"/>
      <c r="I55" s="2"/>
      <c r="J55" s="2"/>
      <c r="K55" s="2"/>
      <c r="L55" s="2"/>
      <c r="M55" s="2"/>
      <c r="N55" s="2"/>
      <c r="O55" s="2"/>
      <c r="P55" s="2"/>
      <c r="Q55" s="2"/>
      <c r="R55" s="7"/>
      <c r="S55" s="7"/>
      <c r="T55" s="7"/>
      <c r="U55" s="7"/>
    </row>
    <row r="56" spans="1:21" x14ac:dyDescent="0.25">
      <c r="A56" s="3"/>
      <c r="B56" s="3"/>
      <c r="C56" s="3"/>
      <c r="D56" s="3"/>
      <c r="E56" s="3"/>
      <c r="F56" s="3"/>
      <c r="G56" s="3"/>
      <c r="H56" s="3"/>
      <c r="I56" s="2"/>
      <c r="J56" s="2"/>
      <c r="K56" s="2"/>
      <c r="L56" s="2"/>
      <c r="M56" s="2"/>
      <c r="N56" s="2"/>
      <c r="O56" s="2"/>
      <c r="P56" s="2"/>
      <c r="Q56" s="2"/>
      <c r="R56" s="7"/>
      <c r="S56" s="7"/>
      <c r="T56" s="7"/>
      <c r="U56" s="7"/>
    </row>
    <row r="57" spans="1:21" x14ac:dyDescent="0.25">
      <c r="A57" s="3"/>
      <c r="B57" s="3"/>
      <c r="C57" s="3"/>
      <c r="D57" s="3"/>
      <c r="E57" s="3"/>
      <c r="F57" s="3"/>
      <c r="G57" s="3"/>
      <c r="H57" s="3"/>
      <c r="I57" s="2"/>
      <c r="J57" s="2"/>
      <c r="K57" s="2"/>
      <c r="L57" s="2"/>
      <c r="M57" s="2"/>
      <c r="N57" s="2"/>
      <c r="O57" s="2"/>
      <c r="P57" s="2"/>
      <c r="Q57" s="2"/>
      <c r="R57" s="7"/>
      <c r="S57" s="7"/>
      <c r="T57" s="7"/>
      <c r="U57" s="7"/>
    </row>
    <row r="58" spans="1:21" x14ac:dyDescent="0.25">
      <c r="A58" s="3"/>
      <c r="B58" s="3"/>
      <c r="C58" s="3"/>
      <c r="D58" s="3"/>
      <c r="E58" s="3"/>
      <c r="F58" s="3"/>
      <c r="G58" s="3"/>
      <c r="H58" s="3"/>
      <c r="I58" s="2"/>
      <c r="J58" s="2"/>
      <c r="K58" s="2"/>
      <c r="L58" s="2"/>
      <c r="M58" s="2"/>
      <c r="N58" s="2"/>
      <c r="O58" s="2"/>
      <c r="P58" s="2"/>
      <c r="Q58" s="2"/>
      <c r="R58" s="7"/>
      <c r="S58" s="7"/>
      <c r="T58" s="7"/>
      <c r="U58" s="7"/>
    </row>
    <row r="59" spans="1:21" x14ac:dyDescent="0.25">
      <c r="A59" s="3"/>
      <c r="B59" s="3"/>
      <c r="C59" s="3"/>
      <c r="D59" s="3"/>
      <c r="E59" s="3"/>
      <c r="F59" s="3"/>
      <c r="G59" s="3"/>
      <c r="H59" s="3"/>
      <c r="I59" s="2"/>
      <c r="J59" s="2"/>
      <c r="K59" s="2"/>
      <c r="L59" s="2"/>
      <c r="M59" s="2"/>
      <c r="N59" s="2"/>
      <c r="O59" s="2"/>
      <c r="P59" s="2"/>
      <c r="Q59" s="2"/>
      <c r="R59" s="7"/>
      <c r="S59" s="7"/>
      <c r="T59" s="7"/>
      <c r="U59" s="7"/>
    </row>
    <row r="60" spans="1:21" x14ac:dyDescent="0.25">
      <c r="A60" s="3"/>
      <c r="B60" s="3"/>
      <c r="C60" s="3"/>
      <c r="D60" s="3"/>
      <c r="E60" s="3"/>
      <c r="F60" s="3"/>
      <c r="G60" s="3"/>
      <c r="H60" s="3"/>
      <c r="I60" s="2"/>
      <c r="J60" s="2"/>
      <c r="K60" s="2"/>
      <c r="L60" s="2"/>
      <c r="M60" s="2"/>
      <c r="N60" s="2"/>
      <c r="O60" s="2"/>
      <c r="P60" s="2"/>
      <c r="Q60" s="2"/>
      <c r="R60" s="7"/>
      <c r="S60" s="7"/>
      <c r="T60" s="7"/>
      <c r="U60" s="7"/>
    </row>
    <row r="61" spans="1:21" x14ac:dyDescent="0.25">
      <c r="A61" s="3"/>
      <c r="B61" s="3"/>
      <c r="C61" s="3"/>
      <c r="D61" s="3"/>
      <c r="E61" s="3"/>
      <c r="F61" s="3"/>
      <c r="G61" s="3"/>
      <c r="H61" s="3"/>
      <c r="I61" s="2"/>
      <c r="J61" s="2"/>
      <c r="K61" s="2"/>
      <c r="L61" s="2"/>
      <c r="M61" s="2"/>
      <c r="N61" s="2"/>
      <c r="O61" s="2"/>
      <c r="P61" s="2"/>
      <c r="Q61" s="2"/>
      <c r="R61" s="7"/>
      <c r="S61" s="7"/>
      <c r="T61" s="7"/>
      <c r="U61" s="7"/>
    </row>
    <row r="62" spans="1:21" x14ac:dyDescent="0.25">
      <c r="A62" s="3"/>
      <c r="B62" s="3"/>
      <c r="C62" s="3"/>
      <c r="D62" s="3"/>
      <c r="E62" s="3"/>
      <c r="F62" s="3"/>
      <c r="G62" s="3"/>
      <c r="H62" s="3"/>
      <c r="I62" s="2"/>
      <c r="J62" s="2"/>
      <c r="K62" s="2"/>
      <c r="L62" s="2"/>
      <c r="M62" s="2"/>
      <c r="N62" s="2"/>
      <c r="O62" s="2"/>
      <c r="P62" s="2"/>
      <c r="Q62" s="2"/>
      <c r="R62" s="7"/>
      <c r="S62" s="7"/>
      <c r="T62" s="7"/>
      <c r="U62" s="7"/>
    </row>
    <row r="63" spans="1:21" x14ac:dyDescent="0.25">
      <c r="A63" s="3"/>
      <c r="B63" s="3"/>
      <c r="C63" s="3"/>
      <c r="D63" s="3"/>
      <c r="E63" s="3"/>
      <c r="F63" s="3"/>
      <c r="G63" s="3"/>
      <c r="H63" s="3"/>
      <c r="I63" s="2"/>
      <c r="J63" s="2"/>
      <c r="K63" s="2"/>
      <c r="L63" s="2"/>
      <c r="M63" s="2"/>
      <c r="N63" s="2"/>
      <c r="O63" s="2"/>
      <c r="P63" s="2"/>
      <c r="Q63" s="2"/>
      <c r="R63" s="7"/>
      <c r="S63" s="7"/>
      <c r="T63" s="7"/>
      <c r="U63" s="7"/>
    </row>
    <row r="64" spans="1:21" x14ac:dyDescent="0.25">
      <c r="A64" s="3"/>
      <c r="B64" s="3"/>
      <c r="C64" s="3"/>
      <c r="D64" s="3"/>
      <c r="E64" s="3"/>
      <c r="F64" s="3"/>
      <c r="G64" s="3"/>
      <c r="H64" s="3"/>
      <c r="I64" s="2"/>
      <c r="J64" s="2"/>
      <c r="K64" s="2"/>
      <c r="L64" s="2"/>
      <c r="M64" s="2"/>
      <c r="N64" s="2"/>
      <c r="O64" s="2"/>
      <c r="P64" s="2"/>
      <c r="Q64" s="2"/>
      <c r="R64" s="7"/>
      <c r="S64" s="7"/>
      <c r="T64" s="7"/>
      <c r="U64" s="7"/>
    </row>
    <row r="65" spans="1:21" x14ac:dyDescent="0.25">
      <c r="A65" s="3"/>
      <c r="B65" s="3"/>
      <c r="C65" s="3"/>
      <c r="D65" s="3"/>
      <c r="E65" s="3"/>
      <c r="F65" s="3"/>
      <c r="G65" s="3"/>
      <c r="H65" s="3"/>
      <c r="I65" s="2"/>
      <c r="J65" s="2"/>
      <c r="K65" s="2"/>
      <c r="L65" s="2"/>
      <c r="M65" s="2"/>
      <c r="N65" s="2"/>
      <c r="O65" s="2"/>
      <c r="P65" s="2"/>
      <c r="Q65" s="2"/>
      <c r="R65" s="7"/>
      <c r="S65" s="7"/>
      <c r="T65" s="7"/>
      <c r="U65" s="7"/>
    </row>
    <row r="66" spans="1:21" x14ac:dyDescent="0.25">
      <c r="A66" s="4"/>
      <c r="B66" s="4"/>
      <c r="C66" s="4"/>
      <c r="D66" s="4"/>
      <c r="E66" s="4"/>
      <c r="F66" s="4"/>
      <c r="G66" s="4"/>
      <c r="H66" s="4"/>
      <c r="R66" s="7"/>
      <c r="S66" s="7"/>
      <c r="T66" s="7"/>
      <c r="U66" s="7"/>
    </row>
    <row r="67" spans="1:21" x14ac:dyDescent="0.25">
      <c r="A67" s="4"/>
      <c r="B67" s="4"/>
      <c r="C67" s="4"/>
      <c r="D67" s="4"/>
      <c r="E67" s="4"/>
      <c r="F67" s="4"/>
      <c r="G67" s="4"/>
      <c r="H67" s="4"/>
      <c r="R67" s="7"/>
      <c r="S67" s="7"/>
      <c r="T67" s="7"/>
      <c r="U67" s="7"/>
    </row>
    <row r="68" spans="1:21" x14ac:dyDescent="0.25">
      <c r="A68" s="4"/>
      <c r="B68" s="4"/>
      <c r="C68" s="4"/>
      <c r="D68" s="4"/>
      <c r="E68" s="4"/>
      <c r="F68" s="4"/>
      <c r="G68" s="4"/>
      <c r="H68" s="4"/>
      <c r="R68" s="7"/>
      <c r="S68" s="7"/>
      <c r="T68" s="7"/>
      <c r="U68" s="7"/>
    </row>
    <row r="69" spans="1:21" x14ac:dyDescent="0.25">
      <c r="A69" s="4"/>
      <c r="B69" s="4"/>
      <c r="C69" s="4"/>
      <c r="D69" s="4"/>
      <c r="E69" s="4"/>
      <c r="F69" s="4"/>
      <c r="G69" s="4"/>
      <c r="H69" s="4"/>
      <c r="R69" s="7"/>
      <c r="S69" s="7"/>
      <c r="T69" s="7"/>
      <c r="U69" s="7"/>
    </row>
    <row r="70" spans="1:21" x14ac:dyDescent="0.25">
      <c r="A70" s="4"/>
      <c r="B70" s="4"/>
      <c r="C70" s="4"/>
      <c r="D70" s="4"/>
      <c r="E70" s="4"/>
      <c r="F70" s="4"/>
      <c r="G70" s="4"/>
      <c r="H70" s="4"/>
      <c r="R70" s="7"/>
      <c r="S70" s="7"/>
      <c r="T70" s="7"/>
      <c r="U70" s="7"/>
    </row>
    <row r="71" spans="1:21" x14ac:dyDescent="0.25">
      <c r="A71" s="4"/>
      <c r="B71" s="4"/>
      <c r="C71" s="4"/>
      <c r="D71" s="4"/>
      <c r="E71" s="4"/>
      <c r="F71" s="4"/>
      <c r="G71" s="4"/>
      <c r="H71" s="4"/>
      <c r="R71" s="7"/>
      <c r="S71" s="7"/>
      <c r="T71" s="7"/>
      <c r="U71" s="7"/>
    </row>
    <row r="72" spans="1:21" x14ac:dyDescent="0.25">
      <c r="A72" s="4"/>
      <c r="B72" s="4"/>
      <c r="C72" s="4"/>
      <c r="D72" s="4"/>
      <c r="E72" s="4"/>
      <c r="F72" s="4"/>
      <c r="G72" s="4"/>
      <c r="H72" s="4"/>
      <c r="R72" s="7"/>
      <c r="S72" s="7"/>
      <c r="T72" s="7"/>
      <c r="U72" s="7"/>
    </row>
    <row r="73" spans="1:21" x14ac:dyDescent="0.25">
      <c r="R73" s="7"/>
      <c r="S73" s="7"/>
      <c r="T73" s="7"/>
      <c r="U73" s="7"/>
    </row>
    <row r="74" spans="1:21" x14ac:dyDescent="0.25">
      <c r="R74" s="7"/>
      <c r="S74" s="7"/>
      <c r="T74" s="7"/>
      <c r="U74" s="7"/>
    </row>
    <row r="75" spans="1:21" x14ac:dyDescent="0.25">
      <c r="R75" s="7"/>
      <c r="S75" s="7"/>
      <c r="T75" s="7"/>
      <c r="U75" s="7"/>
    </row>
    <row r="76" spans="1:21" x14ac:dyDescent="0.25">
      <c r="R76" s="7"/>
      <c r="S76" s="7"/>
      <c r="T76" s="7"/>
      <c r="U76" s="7"/>
    </row>
    <row r="77" spans="1:21" x14ac:dyDescent="0.25">
      <c r="R77" s="7"/>
      <c r="S77" s="7"/>
      <c r="T77" s="7"/>
      <c r="U77" s="7"/>
    </row>
    <row r="78" spans="1:21" x14ac:dyDescent="0.25">
      <c r="R78" s="7"/>
      <c r="S78" s="7"/>
      <c r="T78" s="7"/>
      <c r="U78" s="7"/>
    </row>
    <row r="79" spans="1:21" x14ac:dyDescent="0.25">
      <c r="R79" s="7"/>
      <c r="S79" s="7"/>
      <c r="T79" s="7"/>
      <c r="U79" s="7"/>
    </row>
    <row r="80" spans="1:21" x14ac:dyDescent="0.25">
      <c r="R80" s="7"/>
      <c r="S80" s="7"/>
      <c r="T80" s="7"/>
      <c r="U80" s="7"/>
    </row>
    <row r="81" spans="18:21" x14ac:dyDescent="0.25">
      <c r="R81" s="7"/>
      <c r="S81" s="7"/>
      <c r="T81" s="7"/>
      <c r="U81" s="7"/>
    </row>
    <row r="82" spans="18:21" x14ac:dyDescent="0.25">
      <c r="R82" s="7"/>
      <c r="S82" s="7"/>
      <c r="T82" s="7"/>
      <c r="U82" s="7"/>
    </row>
    <row r="83" spans="18:21" x14ac:dyDescent="0.25">
      <c r="R83" s="7"/>
      <c r="S83" s="7"/>
      <c r="T83" s="7"/>
      <c r="U83" s="7"/>
    </row>
    <row r="84" spans="18:21" x14ac:dyDescent="0.25">
      <c r="R84" s="7"/>
      <c r="S84" s="7"/>
      <c r="T84" s="7"/>
      <c r="U84" s="7"/>
    </row>
    <row r="85" spans="18:21" x14ac:dyDescent="0.25">
      <c r="R85" s="7"/>
      <c r="S85" s="7"/>
      <c r="T85" s="7"/>
      <c r="U85" s="7"/>
    </row>
    <row r="86" spans="18:21" x14ac:dyDescent="0.25">
      <c r="R86" s="7"/>
      <c r="S86" s="7"/>
      <c r="T86" s="7"/>
      <c r="U86" s="7"/>
    </row>
    <row r="87" spans="18:21" x14ac:dyDescent="0.25">
      <c r="R87" s="7"/>
      <c r="S87" s="7"/>
      <c r="T87" s="7"/>
      <c r="U87" s="7"/>
    </row>
    <row r="88" spans="18:21" x14ac:dyDescent="0.25">
      <c r="R88" s="7"/>
      <c r="S88" s="7"/>
      <c r="T88" s="7"/>
      <c r="U88" s="7"/>
    </row>
    <row r="89" spans="18:21" x14ac:dyDescent="0.25">
      <c r="R89" s="7"/>
      <c r="S89" s="7"/>
      <c r="T89" s="7"/>
      <c r="U89" s="7"/>
    </row>
    <row r="90" spans="18:21" x14ac:dyDescent="0.25">
      <c r="R90" s="7"/>
      <c r="S90" s="7"/>
      <c r="T90" s="7"/>
      <c r="U90" s="7"/>
    </row>
    <row r="91" spans="18:21" x14ac:dyDescent="0.25">
      <c r="R91" s="7"/>
      <c r="S91" s="7"/>
      <c r="T91" s="7"/>
      <c r="U91" s="7"/>
    </row>
    <row r="92" spans="18:21" x14ac:dyDescent="0.25">
      <c r="R92" s="7"/>
      <c r="S92" s="7"/>
      <c r="T92" s="7"/>
      <c r="U92" s="7"/>
    </row>
    <row r="93" spans="18:21" x14ac:dyDescent="0.25">
      <c r="R93" s="7"/>
      <c r="S93" s="7"/>
      <c r="T93" s="7"/>
      <c r="U93" s="7"/>
    </row>
    <row r="94" spans="18:21" x14ac:dyDescent="0.25">
      <c r="R94" s="7"/>
      <c r="S94" s="7"/>
      <c r="T94" s="7"/>
      <c r="U94" s="7"/>
    </row>
    <row r="95" spans="18:21" x14ac:dyDescent="0.25">
      <c r="R95" s="7"/>
      <c r="S95" s="7"/>
      <c r="T95" s="7"/>
      <c r="U95" s="7"/>
    </row>
    <row r="96" spans="18:21" x14ac:dyDescent="0.25">
      <c r="R96" s="7"/>
      <c r="S96" s="7"/>
      <c r="T96" s="7"/>
      <c r="U96" s="7"/>
    </row>
    <row r="97" spans="18:21" x14ac:dyDescent="0.25">
      <c r="R97" s="7"/>
      <c r="S97" s="7"/>
      <c r="T97" s="7"/>
      <c r="U97" s="7"/>
    </row>
    <row r="98" spans="18:21" x14ac:dyDescent="0.25">
      <c r="R98" s="7"/>
      <c r="S98" s="7"/>
      <c r="T98" s="7"/>
      <c r="U98" s="7"/>
    </row>
    <row r="99" spans="18:21" x14ac:dyDescent="0.25">
      <c r="R99" s="7"/>
      <c r="S99" s="7"/>
      <c r="T99" s="7"/>
      <c r="U99" s="7"/>
    </row>
    <row r="100" spans="18:21" x14ac:dyDescent="0.25">
      <c r="R100" s="7"/>
      <c r="S100" s="7"/>
      <c r="T100" s="7"/>
      <c r="U100" s="7"/>
    </row>
    <row r="101" spans="18:21" x14ac:dyDescent="0.25">
      <c r="R101" s="7"/>
      <c r="S101" s="7"/>
      <c r="T101" s="7"/>
      <c r="U101" s="7"/>
    </row>
    <row r="102" spans="18:21" x14ac:dyDescent="0.25">
      <c r="R102" s="7"/>
      <c r="S102" s="7"/>
      <c r="T102" s="7"/>
      <c r="U102" s="7"/>
    </row>
    <row r="103" spans="18:21" x14ac:dyDescent="0.25">
      <c r="R103" s="7"/>
      <c r="S103" s="7"/>
      <c r="T103" s="7"/>
      <c r="U103" s="7"/>
    </row>
    <row r="104" spans="18:21" x14ac:dyDescent="0.25">
      <c r="R104" s="7"/>
      <c r="S104" s="7"/>
      <c r="T104" s="7"/>
      <c r="U104" s="7"/>
    </row>
    <row r="105" spans="18:21" x14ac:dyDescent="0.25">
      <c r="R105" s="7"/>
      <c r="S105" s="7"/>
      <c r="T105" s="7"/>
      <c r="U105" s="7"/>
    </row>
    <row r="106" spans="18:21" x14ac:dyDescent="0.25">
      <c r="R106" s="7"/>
      <c r="S106" s="7"/>
      <c r="T106" s="7"/>
      <c r="U106" s="7"/>
    </row>
    <row r="107" spans="18:21" x14ac:dyDescent="0.25">
      <c r="R107" s="7"/>
      <c r="S107" s="7"/>
      <c r="T107" s="7"/>
      <c r="U107" s="7"/>
    </row>
    <row r="108" spans="18:21" x14ac:dyDescent="0.25">
      <c r="R108" s="7"/>
      <c r="S108" s="7"/>
      <c r="T108" s="7"/>
      <c r="U108" s="7"/>
    </row>
    <row r="109" spans="18:21" x14ac:dyDescent="0.25">
      <c r="R109" s="7"/>
      <c r="S109" s="7"/>
      <c r="T109" s="7"/>
      <c r="U109" s="7"/>
    </row>
    <row r="110" spans="18:21" x14ac:dyDescent="0.25">
      <c r="R110" s="7"/>
      <c r="S110" s="7"/>
      <c r="T110" s="7"/>
      <c r="U110" s="7"/>
    </row>
    <row r="111" spans="18:21" x14ac:dyDescent="0.25">
      <c r="R111" s="7"/>
      <c r="S111" s="7"/>
      <c r="T111" s="7"/>
      <c r="U111" s="7"/>
    </row>
    <row r="112" spans="18:21" x14ac:dyDescent="0.25">
      <c r="R112" s="7"/>
      <c r="S112" s="7"/>
      <c r="T112" s="7"/>
      <c r="U112" s="7"/>
    </row>
    <row r="113" spans="18:21" x14ac:dyDescent="0.25">
      <c r="R113" s="7"/>
      <c r="S113" s="7"/>
      <c r="T113" s="7"/>
      <c r="U113" s="7"/>
    </row>
    <row r="114" spans="18:21" x14ac:dyDescent="0.25">
      <c r="R114" s="7"/>
      <c r="S114" s="7"/>
      <c r="T114" s="7"/>
      <c r="U114" s="7"/>
    </row>
  </sheetData>
  <mergeCells count="3">
    <mergeCell ref="A1:U1"/>
    <mergeCell ref="A2:U2"/>
    <mergeCell ref="A3:U3"/>
  </mergeCells>
  <printOptions horizontalCentered="1"/>
  <pageMargins left="0.78740157480314965" right="0" top="0.78740157480314965" bottom="0.78740157480314965" header="0.78740157480314965" footer="0.78740157480314965"/>
  <pageSetup paperSize="5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EJECUCIÓN GASTOS DE INVERSIÓN </vt:lpstr>
      <vt:lpstr>'EJECUCIÓN GASTOS DE INVERSIÓN 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2017-09-01T16:30:22Z</cp:lastPrinted>
  <dcterms:created xsi:type="dcterms:W3CDTF">2017-09-01T13:35:20Z</dcterms:created>
  <dcterms:modified xsi:type="dcterms:W3CDTF">2017-09-04T19:33:26Z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