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AGOSTO\PDF\"/>
    </mc:Choice>
  </mc:AlternateContent>
  <bookViews>
    <workbookView xWindow="240" yWindow="120" windowWidth="18060" windowHeight="7050"/>
  </bookViews>
  <sheets>
    <sheet name="EJECUCIÓN DIRECCIÓN COMERCIO EX" sheetId="1" r:id="rId1"/>
  </sheets>
  <definedNames>
    <definedName name="_xlnm.Print_Titles" localSheetId="0">'EJECUCIÓN DIRECCIÓN COMERCIO EX'!$5:$5</definedName>
  </definedNames>
  <calcPr calcId="152511"/>
</workbook>
</file>

<file path=xl/calcChain.xml><?xml version="1.0" encoding="utf-8"?>
<calcChain xmlns="http://schemas.openxmlformats.org/spreadsheetml/2006/main">
  <c r="W20" i="1" l="1"/>
  <c r="V20" i="1"/>
  <c r="U20" i="1"/>
  <c r="T20" i="1"/>
  <c r="W19" i="1"/>
  <c r="V19" i="1"/>
  <c r="U19" i="1"/>
  <c r="T19" i="1"/>
  <c r="W18" i="1"/>
  <c r="V18" i="1"/>
  <c r="U18" i="1"/>
  <c r="T18" i="1"/>
  <c r="W17" i="1"/>
  <c r="V17" i="1"/>
  <c r="U17" i="1"/>
  <c r="T17" i="1"/>
  <c r="W16" i="1"/>
  <c r="V16" i="1"/>
  <c r="U16" i="1"/>
  <c r="T16" i="1"/>
  <c r="W15" i="1"/>
  <c r="V15" i="1"/>
  <c r="U15" i="1"/>
  <c r="T15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W7" i="1"/>
  <c r="V7" i="1"/>
  <c r="U7" i="1"/>
  <c r="T7" i="1"/>
  <c r="W6" i="1"/>
  <c r="V6" i="1"/>
  <c r="U6" i="1"/>
  <c r="T6" i="1"/>
  <c r="S18" i="1" l="1"/>
  <c r="R18" i="1"/>
  <c r="Q18" i="1"/>
  <c r="P18" i="1"/>
  <c r="O18" i="1"/>
  <c r="N18" i="1"/>
  <c r="M18" i="1"/>
  <c r="L18" i="1"/>
  <c r="K18" i="1"/>
  <c r="J18" i="1"/>
  <c r="S15" i="1"/>
  <c r="R15" i="1"/>
  <c r="Q15" i="1"/>
  <c r="P15" i="1"/>
  <c r="O15" i="1"/>
  <c r="N15" i="1"/>
  <c r="M15" i="1"/>
  <c r="L15" i="1"/>
  <c r="K15" i="1"/>
  <c r="J15" i="1"/>
  <c r="S7" i="1"/>
  <c r="R7" i="1"/>
  <c r="Q7" i="1"/>
  <c r="Q6" i="1" s="1"/>
  <c r="P7" i="1"/>
  <c r="P6" i="1" s="1"/>
  <c r="P20" i="1" s="1"/>
  <c r="O7" i="1"/>
  <c r="N7" i="1"/>
  <c r="M7" i="1"/>
  <c r="M6" i="1" s="1"/>
  <c r="L7" i="1"/>
  <c r="L6" i="1" s="1"/>
  <c r="L20" i="1" s="1"/>
  <c r="K7" i="1"/>
  <c r="J7" i="1"/>
  <c r="J6" i="1" l="1"/>
  <c r="N6" i="1"/>
  <c r="R6" i="1"/>
  <c r="R20" i="1" s="1"/>
  <c r="K6" i="1"/>
  <c r="K20" i="1" s="1"/>
  <c r="O6" i="1"/>
  <c r="O20" i="1" s="1"/>
  <c r="S6" i="1"/>
  <c r="S20" i="1" s="1"/>
  <c r="M20" i="1"/>
  <c r="Q20" i="1"/>
  <c r="J20" i="1"/>
  <c r="N20" i="1"/>
</calcChain>
</file>

<file path=xl/sharedStrings.xml><?xml version="1.0" encoding="utf-8"?>
<sst xmlns="http://schemas.openxmlformats.org/spreadsheetml/2006/main" count="151" uniqueCount="61">
  <si>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</si>
  <si>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</si>
  <si>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</si>
  <si>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</si>
  <si>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</si>
  <si>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</si>
  <si>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</si>
  <si>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</si>
  <si>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</si>
  <si>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</si>
  <si>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</si>
  <si>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</si>
  <si>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</si>
  <si>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</si>
  <si>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</si>
  <si>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</si>
  <si>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</si>
  <si>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</si>
  <si>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</si>
  <si>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</si>
  <si>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</si>
  <si>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</si>
  <si>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</si>
  <si>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</si>
  <si>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</si>
  <si>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</si>
  <si>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</si>
  <si>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</si>
  <si>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</si>
  <si>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</si>
  <si>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</si>
  <si>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</si>
  <si>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</si>
  <si>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</si>
  <si>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</si>
  <si>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</si>
  <si>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</si>
  <si>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8</t>
  </si>
  <si>
    <t>C</t>
  </si>
  <si>
    <t>3501</t>
  </si>
  <si>
    <t>0200</t>
  </si>
  <si>
    <t>16</t>
  </si>
  <si>
    <t>OTROS GASTOS PERSONALES - DISTRIBUCION PREVIO CONCEPTO DGPPN</t>
  </si>
  <si>
    <t>IMPLANTACION DEL PROGRAMA DE APOYO INTEGRAL PARA LOS USUARIOS DE COMERCIO EXTERIOR</t>
  </si>
  <si>
    <t xml:space="preserve">GASTOS DE FUNCIONAMIENTO </t>
  </si>
  <si>
    <t>TOTAL PRESUPUESTO A+C</t>
  </si>
  <si>
    <t>GASTOS DE PERSONAL</t>
  </si>
  <si>
    <t>GASTOS GENERALES</t>
  </si>
  <si>
    <t>GASTOS DE INVERSION</t>
  </si>
  <si>
    <t>MINISTERIO DE COMERCIO INDUSTRIA Y TURISMO</t>
  </si>
  <si>
    <t>EJECUCIÓN PRESUPUESTAL CON CORTE AL 31 DE AGOSTO DE 2017</t>
  </si>
  <si>
    <t xml:space="preserve">UNIDAD EJECUTORA 3501-02 DIRECCIÓN GENERAL DE COMERCIO EXTERIOR 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</si>
  <si>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</si>
  <si>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</si>
  <si>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</si>
  <si>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APROPIACION SIN COMPROMETETR</t>
  </si>
  <si>
    <t>OBLIG/ APR</t>
  </si>
  <si>
    <t>PAGO/ APR</t>
  </si>
  <si>
    <t>COMP/  APR</t>
  </si>
  <si>
    <t>GENERADO SEPTIEMBRE 01 DE 2017</t>
  </si>
  <si>
    <t>APR.    REDUCIDA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</si>
</sst>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rgb="FF000000"/>
      <name val="Tahoma"/>
      <family val="2"/>
    </font>
    <font>
      <sz val="11"/>
      <name val="Tahoma"/>
      <family val="2"/>
    </font>
    <font>
      <b/>
      <sz val="7"/>
      <name val="Arial"/>
      <family val="2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/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/>
    </xf>
    <xf numFmtId="1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/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7" fillId="0" borderId="1" xfId="0" applyNumberFormat="1" applyFont="1" applyFill="1" applyBorder="1" applyAlignment="1">
      <alignment vertical="center" wrapText="1" readingOrder="1"/>
    </xf>
    <xf numFmtId="10" fontId="7" fillId="0" borderId="1" xfId="0" applyNumberFormat="1" applyFont="1" applyFill="1" applyBorder="1" applyAlignment="1">
      <alignment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7" fillId="2" borderId="1" xfId="0" applyNumberFormat="1" applyFont="1" applyFill="1" applyBorder="1" applyAlignment="1">
      <alignment vertical="center" wrapText="1" readingOrder="1"/>
    </xf>
    <xf numFmtId="10" fontId="7" fillId="2" borderId="1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/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 horizontal="right" readingOrder="1"/>
    </xf>
    <xf numFmtId="0" fontId="12" fillId="2" borderId="1" xfId="0" applyFont="1" applyFill="1" applyBorder="1" applyAlignment="1">
      <alignment horizontal="centerContinuous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12" fillId="2" borderId="1" xfId="0" applyNumberFormat="1" applyFont="1" applyFill="1" applyBorder="1" applyAlignment="1">
      <alignment vertical="center" wrapText="1" readingOrder="1"/>
    </xf>
    <xf numFmtId="10" fontId="12" fillId="2" borderId="1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showGridLines="0" tabSelected="1" workbookViewId="0">
      <selection activeCell="J7" sqref="J7"/>
    </sheetView>
  </sheetViews>
  <sheetFormatPr baseColWidth="10" defaultRowHeight="15"/>
  <cols>
    <col min="1" max="1" width="4.5703125" customWidth="1"/>
    <col min="2" max="4" width="4.85546875" customWidth="1"/>
    <col min="5" max="5" width="5" customWidth="1"/>
    <col min="6" max="6" width="7.42578125" customWidth="1"/>
    <col min="7" max="7" width="4.7109375" customWidth="1"/>
    <col min="8" max="8" width="4.85546875" customWidth="1"/>
    <col min="9" max="9" width="28" customWidth="1"/>
    <col min="10" max="10" width="15" customWidth="1"/>
    <col min="11" max="11" width="12.28515625" customWidth="1"/>
    <col min="12" max="12" width="12" customWidth="1"/>
    <col min="13" max="13" width="17.28515625" customWidth="1"/>
    <col min="14" max="14" width="14.7109375" customWidth="1"/>
    <col min="15" max="15" width="16.28515625" customWidth="1"/>
    <col min="16" max="16" width="14.5703125" customWidth="1"/>
    <col min="17" max="17" width="16.7109375" customWidth="1"/>
    <col min="18" max="18" width="14.28515625" customWidth="1"/>
    <col min="19" max="19" width="14.140625" customWidth="1"/>
    <col min="20" max="20" width="14.5703125" customWidth="1"/>
    <col min="21" max="21" width="6.85546875" customWidth="1"/>
    <col min="22" max="23" width="6.140625" customWidth="1"/>
  </cols>
  <sheetData>
    <row r="1" spans="1:26">
      <c r="A1" s="28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0"/>
      <c r="U1" s="30"/>
      <c r="V1" s="30"/>
      <c r="W1" s="30"/>
    </row>
    <row r="2" spans="1:26">
      <c r="A2" s="28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30"/>
      <c r="V2" s="30"/>
      <c r="W2" s="30"/>
    </row>
    <row r="3" spans="1:26">
      <c r="A3" s="28" t="s">
        <v>51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0"/>
      <c r="V3" s="30"/>
      <c r="W3" s="30"/>
    </row>
    <row r="4" spans="1:26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27" t="s">
        <v>59</v>
      </c>
      <c r="U4" s="27"/>
      <c r="V4" s="27"/>
      <c r="W4" s="27"/>
    </row>
    <row r="5" spans="1:26" ht="24" thickTop="1" thickBo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2" t="s">
        <v>9</v>
      </c>
      <c r="J5" s="9" t="s">
        <v>10</v>
      </c>
      <c r="K5" s="9" t="s">
        <v>11</v>
      </c>
      <c r="L5" s="9" t="s">
        <v>60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33" t="s">
        <v>55</v>
      </c>
      <c r="U5" s="33" t="s">
        <v>58</v>
      </c>
      <c r="V5" s="33" t="s">
        <v>56</v>
      </c>
      <c r="W5" s="33" t="s">
        <v>57</v>
      </c>
      <c r="X5" s="6"/>
      <c r="Y5" s="6"/>
      <c r="Z5" s="6"/>
    </row>
    <row r="6" spans="1:26" ht="35.1" customHeight="1" thickTop="1" thickBot="1">
      <c r="A6" s="7" t="s">
        <v>19</v>
      </c>
      <c r="B6" s="7"/>
      <c r="C6" s="7"/>
      <c r="D6" s="7"/>
      <c r="E6" s="7"/>
      <c r="F6" s="7"/>
      <c r="G6" s="7"/>
      <c r="H6" s="7"/>
      <c r="I6" s="8" t="s">
        <v>44</v>
      </c>
      <c r="J6" s="21">
        <f>+J7+J15</f>
        <v>13237633333</v>
      </c>
      <c r="K6" s="21">
        <f t="shared" ref="K6:S6" si="0">+K7+K15</f>
        <v>0</v>
      </c>
      <c r="L6" s="21">
        <f t="shared" si="0"/>
        <v>0</v>
      </c>
      <c r="M6" s="21">
        <f t="shared" si="0"/>
        <v>13237633333</v>
      </c>
      <c r="N6" s="21">
        <f t="shared" si="0"/>
        <v>688000000</v>
      </c>
      <c r="O6" s="21">
        <f t="shared" si="0"/>
        <v>12394895530.75</v>
      </c>
      <c r="P6" s="21">
        <f t="shared" si="0"/>
        <v>154737802.25</v>
      </c>
      <c r="Q6" s="21">
        <f t="shared" si="0"/>
        <v>8130507827.6900005</v>
      </c>
      <c r="R6" s="21">
        <f t="shared" si="0"/>
        <v>7591079753.7800007</v>
      </c>
      <c r="S6" s="21">
        <f t="shared" si="0"/>
        <v>7591079753.7800007</v>
      </c>
      <c r="T6" s="22">
        <f>+M6-Q6</f>
        <v>5107125505.3099995</v>
      </c>
      <c r="U6" s="23">
        <f>+Q6/M6</f>
        <v>0.61419648234412993</v>
      </c>
      <c r="V6" s="23">
        <f>+R6/M6</f>
        <v>0.5734468966485311</v>
      </c>
      <c r="W6" s="23">
        <f>+S6/M6</f>
        <v>0.5734468966485311</v>
      </c>
      <c r="X6" s="31"/>
      <c r="Y6" s="32"/>
      <c r="Z6" s="6"/>
    </row>
    <row r="7" spans="1:26" ht="35.1" customHeight="1" thickTop="1" thickBot="1">
      <c r="A7" s="9" t="s">
        <v>19</v>
      </c>
      <c r="B7" s="9">
        <v>1</v>
      </c>
      <c r="C7" s="9"/>
      <c r="D7" s="9"/>
      <c r="E7" s="9"/>
      <c r="F7" s="9"/>
      <c r="G7" s="9"/>
      <c r="H7" s="9"/>
      <c r="I7" s="12" t="s">
        <v>46</v>
      </c>
      <c r="J7" s="34">
        <f>SUM(J8:J14)</f>
        <v>11515483333</v>
      </c>
      <c r="K7" s="34">
        <f t="shared" ref="K7:S7" si="1">SUM(K8:K14)</f>
        <v>0</v>
      </c>
      <c r="L7" s="34">
        <f t="shared" si="1"/>
        <v>0</v>
      </c>
      <c r="M7" s="34">
        <f t="shared" si="1"/>
        <v>11515483333</v>
      </c>
      <c r="N7" s="34">
        <f t="shared" si="1"/>
        <v>688000000</v>
      </c>
      <c r="O7" s="34">
        <f t="shared" si="1"/>
        <v>10788916905</v>
      </c>
      <c r="P7" s="34">
        <f t="shared" si="1"/>
        <v>38566428</v>
      </c>
      <c r="Q7" s="34">
        <f t="shared" si="1"/>
        <v>6683173482.7700005</v>
      </c>
      <c r="R7" s="34">
        <f t="shared" si="1"/>
        <v>6644973526.7700005</v>
      </c>
      <c r="S7" s="34">
        <f t="shared" si="1"/>
        <v>6644973526.7700005</v>
      </c>
      <c r="T7" s="35">
        <f t="shared" ref="T7:T20" si="2">+M7-Q7</f>
        <v>4832309850.2299995</v>
      </c>
      <c r="U7" s="36">
        <f t="shared" ref="U7:U20" si="3">+Q7/M7</f>
        <v>0.58036413144882804</v>
      </c>
      <c r="V7" s="36">
        <f t="shared" ref="V7:V20" si="4">+R7/M7</f>
        <v>0.57704686243845749</v>
      </c>
      <c r="W7" s="36">
        <f t="shared" ref="W7:W20" si="5">+S7/M7</f>
        <v>0.57704686243845749</v>
      </c>
      <c r="X7" s="31"/>
      <c r="Y7" s="32"/>
      <c r="Z7" s="6"/>
    </row>
    <row r="8" spans="1:26" ht="35.1" customHeight="1" thickTop="1" thickBot="1">
      <c r="A8" s="7" t="s">
        <v>19</v>
      </c>
      <c r="B8" s="7" t="s">
        <v>20</v>
      </c>
      <c r="C8" s="7" t="s">
        <v>21</v>
      </c>
      <c r="D8" s="7" t="s">
        <v>20</v>
      </c>
      <c r="E8" s="7" t="s">
        <v>20</v>
      </c>
      <c r="F8" s="7" t="s">
        <v>22</v>
      </c>
      <c r="G8" s="7" t="s">
        <v>41</v>
      </c>
      <c r="H8" s="7" t="s">
        <v>36</v>
      </c>
      <c r="I8" s="8" t="s">
        <v>23</v>
      </c>
      <c r="J8" s="21">
        <v>5905600000</v>
      </c>
      <c r="K8" s="21">
        <v>0</v>
      </c>
      <c r="L8" s="21">
        <v>0</v>
      </c>
      <c r="M8" s="21">
        <v>5905600000</v>
      </c>
      <c r="N8" s="21">
        <v>0</v>
      </c>
      <c r="O8" s="21">
        <v>5885600000</v>
      </c>
      <c r="P8" s="21">
        <v>20000000</v>
      </c>
      <c r="Q8" s="21">
        <v>3924155245.6799998</v>
      </c>
      <c r="R8" s="21">
        <v>3924155245.6799998</v>
      </c>
      <c r="S8" s="21">
        <v>3924155245.6799998</v>
      </c>
      <c r="T8" s="22">
        <f t="shared" si="2"/>
        <v>1981444754.3200002</v>
      </c>
      <c r="U8" s="23">
        <f t="shared" si="3"/>
        <v>0.66448036536169053</v>
      </c>
      <c r="V8" s="23">
        <f t="shared" si="4"/>
        <v>0.66448036536169053</v>
      </c>
      <c r="W8" s="23">
        <f t="shared" si="5"/>
        <v>0.66448036536169053</v>
      </c>
      <c r="X8" s="31"/>
      <c r="Y8" s="32"/>
      <c r="Z8" s="6"/>
    </row>
    <row r="9" spans="1:26" ht="35.1" customHeight="1" thickTop="1" thickBot="1">
      <c r="A9" s="7" t="s">
        <v>19</v>
      </c>
      <c r="B9" s="7" t="s">
        <v>20</v>
      </c>
      <c r="C9" s="7" t="s">
        <v>21</v>
      </c>
      <c r="D9" s="7" t="s">
        <v>20</v>
      </c>
      <c r="E9" s="7" t="s">
        <v>24</v>
      </c>
      <c r="F9" s="7" t="s">
        <v>22</v>
      </c>
      <c r="G9" s="7" t="s">
        <v>41</v>
      </c>
      <c r="H9" s="7" t="s">
        <v>36</v>
      </c>
      <c r="I9" s="8" t="s">
        <v>25</v>
      </c>
      <c r="J9" s="21">
        <v>591300000</v>
      </c>
      <c r="K9" s="21">
        <v>0</v>
      </c>
      <c r="L9" s="21">
        <v>0</v>
      </c>
      <c r="M9" s="21">
        <v>591300000</v>
      </c>
      <c r="N9" s="21">
        <v>0</v>
      </c>
      <c r="O9" s="21">
        <v>581300000</v>
      </c>
      <c r="P9" s="21">
        <v>10000000</v>
      </c>
      <c r="Q9" s="21">
        <v>332411153.67000002</v>
      </c>
      <c r="R9" s="21">
        <v>332411153.67000002</v>
      </c>
      <c r="S9" s="21">
        <v>332411153.67000002</v>
      </c>
      <c r="T9" s="22">
        <f t="shared" si="2"/>
        <v>258888846.32999998</v>
      </c>
      <c r="U9" s="23">
        <f t="shared" si="3"/>
        <v>0.56217005525114161</v>
      </c>
      <c r="V9" s="23">
        <f t="shared" si="4"/>
        <v>0.56217005525114161</v>
      </c>
      <c r="W9" s="23">
        <f t="shared" si="5"/>
        <v>0.56217005525114161</v>
      </c>
      <c r="X9" s="31"/>
      <c r="Y9" s="32"/>
      <c r="Z9" s="6"/>
    </row>
    <row r="10" spans="1:26" ht="35.1" customHeight="1" thickTop="1" thickBot="1">
      <c r="A10" s="7" t="s">
        <v>19</v>
      </c>
      <c r="B10" s="7" t="s">
        <v>20</v>
      </c>
      <c r="C10" s="7" t="s">
        <v>21</v>
      </c>
      <c r="D10" s="7" t="s">
        <v>20</v>
      </c>
      <c r="E10" s="7" t="s">
        <v>26</v>
      </c>
      <c r="F10" s="7" t="s">
        <v>22</v>
      </c>
      <c r="G10" s="7" t="s">
        <v>41</v>
      </c>
      <c r="H10" s="7" t="s">
        <v>36</v>
      </c>
      <c r="I10" s="8" t="s">
        <v>27</v>
      </c>
      <c r="J10" s="21">
        <v>1558200000</v>
      </c>
      <c r="K10" s="21">
        <v>0</v>
      </c>
      <c r="L10" s="21">
        <v>0</v>
      </c>
      <c r="M10" s="21">
        <v>1558200000</v>
      </c>
      <c r="N10" s="21">
        <v>0</v>
      </c>
      <c r="O10" s="21">
        <v>1556500000</v>
      </c>
      <c r="P10" s="21">
        <v>1700000</v>
      </c>
      <c r="Q10" s="21">
        <v>707649934.83000004</v>
      </c>
      <c r="R10" s="21">
        <v>707649934.83000004</v>
      </c>
      <c r="S10" s="21">
        <v>707649934.83000004</v>
      </c>
      <c r="T10" s="22">
        <f t="shared" si="2"/>
        <v>850550065.16999996</v>
      </c>
      <c r="U10" s="23">
        <f t="shared" si="3"/>
        <v>0.45414576744320373</v>
      </c>
      <c r="V10" s="23">
        <f t="shared" si="4"/>
        <v>0.45414576744320373</v>
      </c>
      <c r="W10" s="23">
        <f t="shared" si="5"/>
        <v>0.45414576744320373</v>
      </c>
      <c r="X10" s="31"/>
      <c r="Y10" s="32"/>
      <c r="Z10" s="6"/>
    </row>
    <row r="11" spans="1:26" ht="35.1" customHeight="1" thickTop="1" thickBot="1">
      <c r="A11" s="7" t="s">
        <v>19</v>
      </c>
      <c r="B11" s="7" t="s">
        <v>20</v>
      </c>
      <c r="C11" s="7" t="s">
        <v>21</v>
      </c>
      <c r="D11" s="7" t="s">
        <v>20</v>
      </c>
      <c r="E11" s="7" t="s">
        <v>37</v>
      </c>
      <c r="F11" s="7" t="s">
        <v>22</v>
      </c>
      <c r="G11" s="7" t="s">
        <v>41</v>
      </c>
      <c r="H11" s="7" t="s">
        <v>36</v>
      </c>
      <c r="I11" s="8" t="s">
        <v>42</v>
      </c>
      <c r="J11" s="21">
        <v>688000000</v>
      </c>
      <c r="K11" s="21">
        <v>0</v>
      </c>
      <c r="L11" s="21">
        <v>0</v>
      </c>
      <c r="M11" s="21">
        <v>688000000</v>
      </c>
      <c r="N11" s="21">
        <v>688000000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2">
        <f t="shared" si="2"/>
        <v>688000000</v>
      </c>
      <c r="U11" s="23">
        <f t="shared" si="3"/>
        <v>0</v>
      </c>
      <c r="V11" s="23">
        <f t="shared" si="4"/>
        <v>0</v>
      </c>
      <c r="W11" s="23">
        <f t="shared" si="5"/>
        <v>0</v>
      </c>
      <c r="X11" s="31"/>
      <c r="Y11" s="32"/>
      <c r="Z11" s="6"/>
    </row>
    <row r="12" spans="1:26" ht="35.1" customHeight="1" thickTop="1" thickBot="1">
      <c r="A12" s="7" t="s">
        <v>19</v>
      </c>
      <c r="B12" s="7" t="s">
        <v>20</v>
      </c>
      <c r="C12" s="7" t="s">
        <v>21</v>
      </c>
      <c r="D12" s="7" t="s">
        <v>20</v>
      </c>
      <c r="E12" s="7" t="s">
        <v>28</v>
      </c>
      <c r="F12" s="7" t="s">
        <v>22</v>
      </c>
      <c r="G12" s="7" t="s">
        <v>41</v>
      </c>
      <c r="H12" s="7" t="s">
        <v>36</v>
      </c>
      <c r="I12" s="8" t="s">
        <v>29</v>
      </c>
      <c r="J12" s="21">
        <v>100700000</v>
      </c>
      <c r="K12" s="21">
        <v>0</v>
      </c>
      <c r="L12" s="21">
        <v>0</v>
      </c>
      <c r="M12" s="21">
        <v>100700000</v>
      </c>
      <c r="N12" s="21">
        <v>0</v>
      </c>
      <c r="O12" s="21">
        <v>95700000</v>
      </c>
      <c r="P12" s="21">
        <v>5000000</v>
      </c>
      <c r="Q12" s="21">
        <v>35959893.590000004</v>
      </c>
      <c r="R12" s="21">
        <v>35959893.590000004</v>
      </c>
      <c r="S12" s="21">
        <v>35959893.590000004</v>
      </c>
      <c r="T12" s="22">
        <f t="shared" si="2"/>
        <v>64740106.409999996</v>
      </c>
      <c r="U12" s="23">
        <f t="shared" si="3"/>
        <v>0.35709924121151942</v>
      </c>
      <c r="V12" s="23">
        <f t="shared" si="4"/>
        <v>0.35709924121151942</v>
      </c>
      <c r="W12" s="23">
        <f t="shared" si="5"/>
        <v>0.35709924121151942</v>
      </c>
      <c r="X12" s="31"/>
      <c r="Y12" s="32"/>
      <c r="Z12" s="6"/>
    </row>
    <row r="13" spans="1:26" ht="35.1" customHeight="1" thickTop="1" thickBot="1">
      <c r="A13" s="7" t="s">
        <v>19</v>
      </c>
      <c r="B13" s="7" t="s">
        <v>20</v>
      </c>
      <c r="C13" s="7" t="s">
        <v>21</v>
      </c>
      <c r="D13" s="7" t="s">
        <v>30</v>
      </c>
      <c r="E13" s="7"/>
      <c r="F13" s="7" t="s">
        <v>22</v>
      </c>
      <c r="G13" s="7" t="s">
        <v>41</v>
      </c>
      <c r="H13" s="7" t="s">
        <v>36</v>
      </c>
      <c r="I13" s="8" t="s">
        <v>31</v>
      </c>
      <c r="J13" s="21">
        <v>84550000</v>
      </c>
      <c r="K13" s="21">
        <v>0</v>
      </c>
      <c r="L13" s="21">
        <v>0</v>
      </c>
      <c r="M13" s="21">
        <v>84550000</v>
      </c>
      <c r="N13" s="21">
        <v>0</v>
      </c>
      <c r="O13" s="21">
        <v>82683572</v>
      </c>
      <c r="P13" s="21">
        <v>1866428</v>
      </c>
      <c r="Q13" s="21">
        <v>82683572</v>
      </c>
      <c r="R13" s="21">
        <v>44483616</v>
      </c>
      <c r="S13" s="21">
        <v>44483616</v>
      </c>
      <c r="T13" s="22">
        <f t="shared" si="2"/>
        <v>1866428</v>
      </c>
      <c r="U13" s="23">
        <f t="shared" si="3"/>
        <v>0.97792515671200475</v>
      </c>
      <c r="V13" s="23">
        <f t="shared" si="4"/>
        <v>0.52612201064458897</v>
      </c>
      <c r="W13" s="23">
        <f t="shared" si="5"/>
        <v>0.52612201064458897</v>
      </c>
      <c r="X13" s="31"/>
      <c r="Y13" s="32"/>
      <c r="Z13" s="6"/>
    </row>
    <row r="14" spans="1:26" ht="35.1" customHeight="1" thickTop="1" thickBot="1">
      <c r="A14" s="7" t="s">
        <v>19</v>
      </c>
      <c r="B14" s="7" t="s">
        <v>20</v>
      </c>
      <c r="C14" s="7" t="s">
        <v>21</v>
      </c>
      <c r="D14" s="7" t="s">
        <v>26</v>
      </c>
      <c r="E14" s="7"/>
      <c r="F14" s="7" t="s">
        <v>22</v>
      </c>
      <c r="G14" s="7" t="s">
        <v>41</v>
      </c>
      <c r="H14" s="7" t="s">
        <v>36</v>
      </c>
      <c r="I14" s="8" t="s">
        <v>32</v>
      </c>
      <c r="J14" s="21">
        <v>2587133333</v>
      </c>
      <c r="K14" s="21">
        <v>0</v>
      </c>
      <c r="L14" s="21">
        <v>0</v>
      </c>
      <c r="M14" s="21">
        <v>2587133333</v>
      </c>
      <c r="N14" s="21">
        <v>0</v>
      </c>
      <c r="O14" s="21">
        <v>2587133333</v>
      </c>
      <c r="P14" s="21">
        <v>0</v>
      </c>
      <c r="Q14" s="21">
        <v>1600313683</v>
      </c>
      <c r="R14" s="21">
        <v>1600313683</v>
      </c>
      <c r="S14" s="21">
        <v>1600313683</v>
      </c>
      <c r="T14" s="22">
        <f t="shared" si="2"/>
        <v>986819650</v>
      </c>
      <c r="U14" s="23">
        <f t="shared" si="3"/>
        <v>0.61856637328556274</v>
      </c>
      <c r="V14" s="23">
        <f t="shared" si="4"/>
        <v>0.61856637328556274</v>
      </c>
      <c r="W14" s="23">
        <f t="shared" si="5"/>
        <v>0.61856637328556274</v>
      </c>
      <c r="X14" s="31"/>
      <c r="Y14" s="32"/>
      <c r="Z14" s="6"/>
    </row>
    <row r="15" spans="1:26" ht="35.1" customHeight="1" thickTop="1" thickBot="1">
      <c r="A15" s="9" t="s">
        <v>19</v>
      </c>
      <c r="B15" s="9">
        <v>2</v>
      </c>
      <c r="C15" s="9"/>
      <c r="D15" s="9"/>
      <c r="E15" s="9"/>
      <c r="F15" s="9"/>
      <c r="G15" s="9"/>
      <c r="H15" s="9"/>
      <c r="I15" s="12" t="s">
        <v>47</v>
      </c>
      <c r="J15" s="34">
        <f>+J16+J17</f>
        <v>1722150000</v>
      </c>
      <c r="K15" s="34">
        <f t="shared" ref="K15:S15" si="6">+K16+K17</f>
        <v>0</v>
      </c>
      <c r="L15" s="34">
        <f t="shared" si="6"/>
        <v>0</v>
      </c>
      <c r="M15" s="34">
        <f t="shared" si="6"/>
        <v>1722150000</v>
      </c>
      <c r="N15" s="34">
        <f t="shared" si="6"/>
        <v>0</v>
      </c>
      <c r="O15" s="34">
        <f t="shared" si="6"/>
        <v>1605978625.75</v>
      </c>
      <c r="P15" s="34">
        <f t="shared" si="6"/>
        <v>116171374.25</v>
      </c>
      <c r="Q15" s="34">
        <f t="shared" si="6"/>
        <v>1447334344.9200001</v>
      </c>
      <c r="R15" s="34">
        <f t="shared" si="6"/>
        <v>946106227.00999999</v>
      </c>
      <c r="S15" s="34">
        <f t="shared" si="6"/>
        <v>946106227.00999999</v>
      </c>
      <c r="T15" s="35">
        <f t="shared" si="2"/>
        <v>274815655.07999992</v>
      </c>
      <c r="U15" s="36">
        <f t="shared" si="3"/>
        <v>0.84042292768922577</v>
      </c>
      <c r="V15" s="36">
        <f t="shared" si="4"/>
        <v>0.5493750410881747</v>
      </c>
      <c r="W15" s="36">
        <f t="shared" si="5"/>
        <v>0.5493750410881747</v>
      </c>
      <c r="X15" s="31"/>
      <c r="Y15" s="32"/>
      <c r="Z15" s="6"/>
    </row>
    <row r="16" spans="1:26" ht="35.1" customHeight="1" thickTop="1" thickBot="1">
      <c r="A16" s="7" t="s">
        <v>19</v>
      </c>
      <c r="B16" s="7" t="s">
        <v>30</v>
      </c>
      <c r="C16" s="7" t="s">
        <v>21</v>
      </c>
      <c r="D16" s="7" t="s">
        <v>33</v>
      </c>
      <c r="E16" s="7"/>
      <c r="F16" s="7" t="s">
        <v>22</v>
      </c>
      <c r="G16" s="7" t="s">
        <v>41</v>
      </c>
      <c r="H16" s="7" t="s">
        <v>36</v>
      </c>
      <c r="I16" s="8" t="s">
        <v>34</v>
      </c>
      <c r="J16" s="21">
        <v>3600000</v>
      </c>
      <c r="K16" s="21">
        <v>0</v>
      </c>
      <c r="L16" s="21">
        <v>0</v>
      </c>
      <c r="M16" s="21">
        <v>3600000</v>
      </c>
      <c r="N16" s="21">
        <v>0</v>
      </c>
      <c r="O16" s="21">
        <v>2273000</v>
      </c>
      <c r="P16" s="21">
        <v>1327000</v>
      </c>
      <c r="Q16" s="21">
        <v>2273000</v>
      </c>
      <c r="R16" s="21">
        <v>2273000</v>
      </c>
      <c r="S16" s="21">
        <v>2273000</v>
      </c>
      <c r="T16" s="22">
        <f t="shared" si="2"/>
        <v>1327000</v>
      </c>
      <c r="U16" s="23">
        <f t="shared" si="3"/>
        <v>0.63138888888888889</v>
      </c>
      <c r="V16" s="23">
        <f t="shared" si="4"/>
        <v>0.63138888888888889</v>
      </c>
      <c r="W16" s="23">
        <f t="shared" si="5"/>
        <v>0.63138888888888889</v>
      </c>
      <c r="X16" s="31"/>
      <c r="Y16" s="32"/>
      <c r="Z16" s="6"/>
    </row>
    <row r="17" spans="1:26" ht="35.1" customHeight="1" thickTop="1" thickBot="1">
      <c r="A17" s="7" t="s">
        <v>19</v>
      </c>
      <c r="B17" s="7" t="s">
        <v>30</v>
      </c>
      <c r="C17" s="7" t="s">
        <v>21</v>
      </c>
      <c r="D17" s="7" t="s">
        <v>24</v>
      </c>
      <c r="E17" s="7"/>
      <c r="F17" s="7" t="s">
        <v>22</v>
      </c>
      <c r="G17" s="7" t="s">
        <v>41</v>
      </c>
      <c r="H17" s="7" t="s">
        <v>36</v>
      </c>
      <c r="I17" s="8" t="s">
        <v>35</v>
      </c>
      <c r="J17" s="21">
        <v>1718550000</v>
      </c>
      <c r="K17" s="21">
        <v>0</v>
      </c>
      <c r="L17" s="21">
        <v>0</v>
      </c>
      <c r="M17" s="21">
        <v>1718550000</v>
      </c>
      <c r="N17" s="21">
        <v>0</v>
      </c>
      <c r="O17" s="21">
        <v>1603705625.75</v>
      </c>
      <c r="P17" s="21">
        <v>114844374.25</v>
      </c>
      <c r="Q17" s="21">
        <v>1445061344.9200001</v>
      </c>
      <c r="R17" s="21">
        <v>943833227.00999999</v>
      </c>
      <c r="S17" s="21">
        <v>943833227.00999999</v>
      </c>
      <c r="T17" s="22">
        <f t="shared" si="2"/>
        <v>273488655.07999992</v>
      </c>
      <c r="U17" s="23">
        <f t="shared" si="3"/>
        <v>0.84086080993861112</v>
      </c>
      <c r="V17" s="23">
        <f t="shared" si="4"/>
        <v>0.5492032393645806</v>
      </c>
      <c r="W17" s="23">
        <f t="shared" si="5"/>
        <v>0.5492032393645806</v>
      </c>
      <c r="X17" s="31"/>
      <c r="Y17" s="32"/>
      <c r="Z17" s="6"/>
    </row>
    <row r="18" spans="1:26" ht="35.1" customHeight="1" thickTop="1" thickBot="1">
      <c r="A18" s="9" t="s">
        <v>38</v>
      </c>
      <c r="B18" s="9"/>
      <c r="C18" s="9"/>
      <c r="D18" s="9"/>
      <c r="E18" s="9"/>
      <c r="F18" s="9"/>
      <c r="G18" s="9"/>
      <c r="H18" s="9"/>
      <c r="I18" s="12" t="s">
        <v>48</v>
      </c>
      <c r="J18" s="34">
        <f>+J19</f>
        <v>3979920000</v>
      </c>
      <c r="K18" s="34">
        <f t="shared" ref="K18:S18" si="7">+K19</f>
        <v>0</v>
      </c>
      <c r="L18" s="34">
        <f t="shared" si="7"/>
        <v>0</v>
      </c>
      <c r="M18" s="34">
        <f t="shared" si="7"/>
        <v>3979920000</v>
      </c>
      <c r="N18" s="34">
        <f t="shared" si="7"/>
        <v>0</v>
      </c>
      <c r="O18" s="34">
        <f t="shared" si="7"/>
        <v>3929099600.6900001</v>
      </c>
      <c r="P18" s="34">
        <f t="shared" si="7"/>
        <v>50820399.310000002</v>
      </c>
      <c r="Q18" s="34">
        <f t="shared" si="7"/>
        <v>3128857666.6900001</v>
      </c>
      <c r="R18" s="34">
        <f t="shared" si="7"/>
        <v>2085885292</v>
      </c>
      <c r="S18" s="34">
        <f t="shared" si="7"/>
        <v>2085885292</v>
      </c>
      <c r="T18" s="35">
        <f t="shared" si="2"/>
        <v>851062333.30999994</v>
      </c>
      <c r="U18" s="36">
        <f t="shared" si="3"/>
        <v>0.78616094461446462</v>
      </c>
      <c r="V18" s="36">
        <f t="shared" si="4"/>
        <v>0.52410231662948004</v>
      </c>
      <c r="W18" s="36">
        <f t="shared" si="5"/>
        <v>0.52410231662948004</v>
      </c>
      <c r="X18" s="31"/>
      <c r="Y18" s="32"/>
      <c r="Z18" s="6"/>
    </row>
    <row r="19" spans="1:26" ht="60" customHeight="1" thickTop="1" thickBot="1">
      <c r="A19" s="7" t="s">
        <v>38</v>
      </c>
      <c r="B19" s="7" t="s">
        <v>39</v>
      </c>
      <c r="C19" s="7" t="s">
        <v>40</v>
      </c>
      <c r="D19" s="7" t="s">
        <v>20</v>
      </c>
      <c r="E19" s="7"/>
      <c r="F19" s="7" t="s">
        <v>22</v>
      </c>
      <c r="G19" s="7" t="s">
        <v>41</v>
      </c>
      <c r="H19" s="7" t="s">
        <v>36</v>
      </c>
      <c r="I19" s="8" t="s">
        <v>43</v>
      </c>
      <c r="J19" s="21">
        <v>3979920000</v>
      </c>
      <c r="K19" s="21">
        <v>0</v>
      </c>
      <c r="L19" s="21">
        <v>0</v>
      </c>
      <c r="M19" s="21">
        <v>3979920000</v>
      </c>
      <c r="N19" s="21">
        <v>0</v>
      </c>
      <c r="O19" s="21">
        <v>3929099600.6900001</v>
      </c>
      <c r="P19" s="21">
        <v>50820399.310000002</v>
      </c>
      <c r="Q19" s="21">
        <v>3128857666.6900001</v>
      </c>
      <c r="R19" s="21">
        <v>2085885292</v>
      </c>
      <c r="S19" s="21">
        <v>2085885292</v>
      </c>
      <c r="T19" s="22">
        <f t="shared" si="2"/>
        <v>851062333.30999994</v>
      </c>
      <c r="U19" s="23">
        <f t="shared" si="3"/>
        <v>0.78616094461446462</v>
      </c>
      <c r="V19" s="23">
        <f t="shared" si="4"/>
        <v>0.52410231662948004</v>
      </c>
      <c r="W19" s="23">
        <f t="shared" si="5"/>
        <v>0.52410231662948004</v>
      </c>
      <c r="X19" s="31"/>
      <c r="Y19" s="32"/>
      <c r="Z19" s="6"/>
    </row>
    <row r="20" spans="1:26" ht="35.1" customHeight="1" thickTop="1" thickBot="1">
      <c r="A20" s="10" t="s">
        <v>0</v>
      </c>
      <c r="B20" s="10" t="s">
        <v>0</v>
      </c>
      <c r="C20" s="10" t="s">
        <v>0</v>
      </c>
      <c r="D20" s="10" t="s">
        <v>0</v>
      </c>
      <c r="E20" s="10" t="s">
        <v>0</v>
      </c>
      <c r="F20" s="10" t="s">
        <v>0</v>
      </c>
      <c r="G20" s="10" t="s">
        <v>0</v>
      </c>
      <c r="H20" s="10" t="s">
        <v>0</v>
      </c>
      <c r="I20" s="11" t="s">
        <v>45</v>
      </c>
      <c r="J20" s="24">
        <f>+J6+J18</f>
        <v>17217553333</v>
      </c>
      <c r="K20" s="24">
        <f t="shared" ref="K20:S20" si="8">+K6+K18</f>
        <v>0</v>
      </c>
      <c r="L20" s="24">
        <f t="shared" si="8"/>
        <v>0</v>
      </c>
      <c r="M20" s="24">
        <f t="shared" si="8"/>
        <v>17217553333</v>
      </c>
      <c r="N20" s="24">
        <f t="shared" si="8"/>
        <v>688000000</v>
      </c>
      <c r="O20" s="24">
        <f t="shared" si="8"/>
        <v>16323995131.440001</v>
      </c>
      <c r="P20" s="24">
        <f t="shared" si="8"/>
        <v>205558201.56</v>
      </c>
      <c r="Q20" s="24">
        <f t="shared" si="8"/>
        <v>11259365494.380001</v>
      </c>
      <c r="R20" s="24">
        <f t="shared" si="8"/>
        <v>9676965045.7800007</v>
      </c>
      <c r="S20" s="24">
        <f t="shared" si="8"/>
        <v>9676965045.7800007</v>
      </c>
      <c r="T20" s="25">
        <f t="shared" si="2"/>
        <v>5958187838.6199989</v>
      </c>
      <c r="U20" s="26">
        <f t="shared" si="3"/>
        <v>0.65394689225673852</v>
      </c>
      <c r="V20" s="26">
        <f t="shared" si="4"/>
        <v>0.5620406604016529</v>
      </c>
      <c r="W20" s="26">
        <f t="shared" si="5"/>
        <v>0.5620406604016529</v>
      </c>
      <c r="X20" s="31"/>
      <c r="Y20" s="32"/>
      <c r="Z20" s="6"/>
    </row>
    <row r="21" spans="1:26" ht="13.5" customHeight="1" thickTop="1">
      <c r="A21" s="3" t="s">
        <v>52</v>
      </c>
      <c r="B21" s="13"/>
      <c r="C21" s="13"/>
      <c r="D21" s="13"/>
      <c r="E21" s="13"/>
      <c r="F21" s="3"/>
      <c r="G21" s="3"/>
      <c r="H21" s="3"/>
      <c r="I21" s="3"/>
      <c r="J21" s="3"/>
      <c r="K21" s="13"/>
      <c r="L21" s="13"/>
      <c r="M21" s="13"/>
      <c r="N21" s="13"/>
      <c r="O21" s="13"/>
      <c r="P21" s="6"/>
      <c r="Q21" s="6"/>
      <c r="R21" s="14"/>
      <c r="S21" s="5"/>
      <c r="T21" s="17"/>
      <c r="U21" s="16"/>
      <c r="V21" s="16"/>
      <c r="W21" s="16"/>
      <c r="X21" s="16"/>
      <c r="Y21" s="6"/>
      <c r="Z21" s="6"/>
    </row>
    <row r="22" spans="1:26">
      <c r="A22" s="3" t="s">
        <v>53</v>
      </c>
      <c r="B22" s="13"/>
      <c r="C22" s="13"/>
      <c r="D22" s="13"/>
      <c r="E22" s="13"/>
      <c r="F22" s="3"/>
      <c r="G22" s="3"/>
      <c r="H22" s="3"/>
      <c r="I22" s="3"/>
      <c r="J22" s="3"/>
      <c r="K22" s="13"/>
      <c r="L22" s="13"/>
      <c r="M22" s="13"/>
      <c r="N22" s="13"/>
      <c r="O22" s="13"/>
      <c r="P22" s="6"/>
      <c r="Q22" s="6"/>
      <c r="R22" s="14"/>
      <c r="S22" s="5"/>
      <c r="T22" s="17"/>
      <c r="U22" s="16"/>
      <c r="V22" s="16"/>
      <c r="W22" s="16"/>
      <c r="X22" s="16"/>
      <c r="Y22" s="6"/>
      <c r="Z22" s="6"/>
    </row>
    <row r="23" spans="1:26">
      <c r="A23" s="3" t="s">
        <v>54</v>
      </c>
      <c r="B23" s="13"/>
      <c r="C23" s="13"/>
      <c r="D23" s="13"/>
      <c r="E23" s="13"/>
      <c r="F23" s="3"/>
      <c r="G23" s="3"/>
      <c r="H23" s="3"/>
      <c r="I23" s="3"/>
      <c r="J23" s="3"/>
      <c r="K23" s="13"/>
      <c r="L23" s="13"/>
      <c r="M23" s="13"/>
      <c r="N23" s="13"/>
      <c r="O23" s="13"/>
      <c r="P23" s="6"/>
      <c r="Q23" s="6"/>
      <c r="R23" s="14"/>
      <c r="S23" s="2"/>
      <c r="T23" s="18"/>
      <c r="U23" s="19"/>
      <c r="V23" s="19"/>
      <c r="W23" s="19"/>
      <c r="X23" s="19"/>
    </row>
    <row r="24" spans="1:26">
      <c r="A24" s="3"/>
      <c r="B24" s="3"/>
      <c r="C24" s="3"/>
      <c r="D24" s="3"/>
      <c r="E24" s="3"/>
      <c r="F24" s="3"/>
      <c r="G24" s="3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18"/>
      <c r="U24" s="20"/>
      <c r="V24" s="20"/>
      <c r="W24" s="20"/>
      <c r="X24" s="20"/>
    </row>
    <row r="25" spans="1:26">
      <c r="A25" s="3"/>
      <c r="B25" s="3"/>
      <c r="C25" s="3"/>
      <c r="D25" s="3"/>
      <c r="E25" s="3"/>
      <c r="F25" s="3"/>
      <c r="G25" s="3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18"/>
      <c r="U25" s="20"/>
      <c r="V25" s="20"/>
      <c r="W25" s="20"/>
      <c r="X25" s="20"/>
    </row>
    <row r="26" spans="1:26">
      <c r="A26" s="3"/>
      <c r="B26" s="3"/>
      <c r="C26" s="3"/>
      <c r="D26" s="3"/>
      <c r="E26" s="3"/>
      <c r="F26" s="3"/>
      <c r="G26" s="3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18"/>
      <c r="U26" s="20"/>
      <c r="V26" s="20"/>
      <c r="W26" s="20"/>
      <c r="X26" s="20"/>
    </row>
    <row r="27" spans="1:26">
      <c r="A27" s="3"/>
      <c r="B27" s="3"/>
      <c r="C27" s="3"/>
      <c r="D27" s="3"/>
      <c r="E27" s="3"/>
      <c r="F27" s="3"/>
      <c r="G27" s="3"/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18"/>
      <c r="U27" s="20"/>
      <c r="V27" s="20"/>
      <c r="W27" s="20"/>
      <c r="X27" s="20"/>
    </row>
    <row r="28" spans="1:26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18"/>
      <c r="U28" s="20"/>
      <c r="V28" s="20"/>
      <c r="W28" s="20"/>
      <c r="X28" s="20"/>
    </row>
    <row r="29" spans="1:26">
      <c r="A29" s="3"/>
      <c r="B29" s="3"/>
      <c r="C29" s="3"/>
      <c r="D29" s="3"/>
      <c r="E29" s="3"/>
      <c r="F29" s="3"/>
      <c r="G29" s="3"/>
      <c r="H29" s="3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18"/>
      <c r="U29" s="20"/>
      <c r="V29" s="20"/>
      <c r="W29" s="20"/>
      <c r="X29" s="20"/>
    </row>
    <row r="30" spans="1:26">
      <c r="A30" s="3"/>
      <c r="B30" s="3"/>
      <c r="C30" s="3"/>
      <c r="D30" s="3"/>
      <c r="E30" s="3"/>
      <c r="F30" s="3"/>
      <c r="G30" s="3"/>
      <c r="H30" s="3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18"/>
      <c r="U30" s="20"/>
      <c r="V30" s="20"/>
      <c r="W30" s="20"/>
      <c r="X30" s="20"/>
    </row>
    <row r="31" spans="1:26">
      <c r="A31" s="3"/>
      <c r="B31" s="3"/>
      <c r="C31" s="3"/>
      <c r="D31" s="3"/>
      <c r="E31" s="3"/>
      <c r="F31" s="3"/>
      <c r="G31" s="3"/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18"/>
      <c r="U31" s="20"/>
      <c r="V31" s="20"/>
      <c r="W31" s="20"/>
      <c r="X31" s="20"/>
    </row>
    <row r="32" spans="1:26">
      <c r="A32" s="3"/>
      <c r="B32" s="3"/>
      <c r="C32" s="3"/>
      <c r="D32" s="3"/>
      <c r="E32" s="3"/>
      <c r="F32" s="3"/>
      <c r="G32" s="3"/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18"/>
      <c r="U32" s="20"/>
      <c r="V32" s="20"/>
      <c r="W32" s="20"/>
      <c r="X32" s="20"/>
    </row>
    <row r="33" spans="1:24">
      <c r="A33" s="3"/>
      <c r="B33" s="3"/>
      <c r="C33" s="3"/>
      <c r="D33" s="3"/>
      <c r="E33" s="3"/>
      <c r="F33" s="3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18"/>
      <c r="U33" s="20"/>
      <c r="V33" s="20"/>
      <c r="W33" s="20"/>
      <c r="X33" s="20"/>
    </row>
    <row r="34" spans="1:24">
      <c r="A34" s="3"/>
      <c r="B34" s="3"/>
      <c r="C34" s="3"/>
      <c r="D34" s="3"/>
      <c r="E34" s="3"/>
      <c r="F34" s="3"/>
      <c r="G34" s="3"/>
      <c r="H34" s="3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18"/>
      <c r="U34" s="20"/>
      <c r="V34" s="20"/>
      <c r="W34" s="20"/>
      <c r="X34" s="20"/>
    </row>
    <row r="35" spans="1:24">
      <c r="A35" s="3"/>
      <c r="B35" s="3"/>
      <c r="C35" s="3"/>
      <c r="D35" s="3"/>
      <c r="E35" s="3"/>
      <c r="F35" s="3"/>
      <c r="G35" s="3"/>
      <c r="H35" s="3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18"/>
      <c r="U35" s="20"/>
      <c r="V35" s="20"/>
      <c r="W35" s="20"/>
      <c r="X35" s="20"/>
    </row>
    <row r="36" spans="1:24">
      <c r="A36" s="3"/>
      <c r="B36" s="3"/>
      <c r="C36" s="3"/>
      <c r="D36" s="3"/>
      <c r="E36" s="3"/>
      <c r="F36" s="3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18"/>
      <c r="U36" s="20"/>
      <c r="V36" s="20"/>
      <c r="W36" s="20"/>
      <c r="X36" s="20"/>
    </row>
    <row r="37" spans="1:24">
      <c r="A37" s="3"/>
      <c r="B37" s="3"/>
      <c r="C37" s="3"/>
      <c r="D37" s="3"/>
      <c r="E37" s="3"/>
      <c r="F37" s="3"/>
      <c r="G37" s="3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18"/>
      <c r="U37" s="20"/>
      <c r="V37" s="20"/>
      <c r="W37" s="20"/>
      <c r="X37" s="20"/>
    </row>
    <row r="38" spans="1:24">
      <c r="A38" s="3"/>
      <c r="B38" s="3"/>
      <c r="C38" s="3"/>
      <c r="D38" s="3"/>
      <c r="E38" s="3"/>
      <c r="F38" s="3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18"/>
      <c r="U38" s="20"/>
      <c r="V38" s="20"/>
      <c r="W38" s="20"/>
      <c r="X38" s="20"/>
    </row>
    <row r="39" spans="1:24">
      <c r="A39" s="3"/>
      <c r="B39" s="3"/>
      <c r="C39" s="3"/>
      <c r="D39" s="3"/>
      <c r="E39" s="3"/>
      <c r="F39" s="3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18"/>
      <c r="U39" s="20"/>
      <c r="V39" s="20"/>
      <c r="W39" s="20"/>
      <c r="X39" s="20"/>
    </row>
    <row r="40" spans="1:24">
      <c r="A40" s="3"/>
      <c r="B40" s="3"/>
      <c r="C40" s="3"/>
      <c r="D40" s="3"/>
      <c r="E40" s="3"/>
      <c r="F40" s="3"/>
      <c r="G40" s="3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18"/>
      <c r="U40" s="20"/>
      <c r="V40" s="20"/>
      <c r="W40" s="20"/>
      <c r="X40" s="20"/>
    </row>
    <row r="41" spans="1:24">
      <c r="A41" s="3"/>
      <c r="B41" s="3"/>
      <c r="C41" s="3"/>
      <c r="D41" s="3"/>
      <c r="E41" s="3"/>
      <c r="F41" s="3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18"/>
      <c r="U41" s="20"/>
      <c r="V41" s="20"/>
      <c r="W41" s="20"/>
      <c r="X41" s="20"/>
    </row>
    <row r="42" spans="1:24">
      <c r="A42" s="3"/>
      <c r="B42" s="3"/>
      <c r="C42" s="3"/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18"/>
      <c r="U42" s="20"/>
      <c r="V42" s="20"/>
      <c r="W42" s="20"/>
      <c r="X42" s="20"/>
    </row>
    <row r="43" spans="1:24">
      <c r="A43" s="3"/>
      <c r="B43" s="3"/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18"/>
      <c r="U43" s="20"/>
      <c r="V43" s="20"/>
      <c r="W43" s="20"/>
      <c r="X43" s="20"/>
    </row>
    <row r="44" spans="1:24">
      <c r="A44" s="3"/>
      <c r="B44" s="3"/>
      <c r="C44" s="3"/>
      <c r="D44" s="3"/>
      <c r="E44" s="3"/>
      <c r="F44" s="3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18"/>
      <c r="U44" s="20"/>
      <c r="V44" s="20"/>
      <c r="W44" s="20"/>
      <c r="X44" s="20"/>
    </row>
    <row r="45" spans="1:24">
      <c r="A45" s="3"/>
      <c r="B45" s="3"/>
      <c r="C45" s="3"/>
      <c r="D45" s="3"/>
      <c r="E45" s="3"/>
      <c r="F45" s="3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18"/>
      <c r="U45" s="20"/>
      <c r="V45" s="20"/>
      <c r="W45" s="20"/>
      <c r="X45" s="20"/>
    </row>
    <row r="46" spans="1:24">
      <c r="A46" s="3"/>
      <c r="B46" s="3"/>
      <c r="C46" s="3"/>
      <c r="D46" s="3"/>
      <c r="E46" s="3"/>
      <c r="F46" s="3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18"/>
      <c r="U46" s="20"/>
      <c r="V46" s="20"/>
      <c r="W46" s="20"/>
      <c r="X46" s="20"/>
    </row>
    <row r="47" spans="1:24">
      <c r="A47" s="3"/>
      <c r="B47" s="3"/>
      <c r="C47" s="3"/>
      <c r="D47" s="3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18"/>
      <c r="U47" s="20"/>
      <c r="V47" s="20"/>
      <c r="W47" s="20"/>
      <c r="X47" s="20"/>
    </row>
    <row r="48" spans="1:24">
      <c r="A48" s="3"/>
      <c r="B48" s="3"/>
      <c r="C48" s="3"/>
      <c r="D48" s="3"/>
      <c r="E48" s="3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18"/>
      <c r="U48" s="20"/>
      <c r="V48" s="20"/>
      <c r="W48" s="20"/>
      <c r="X48" s="20"/>
    </row>
    <row r="49" spans="1:24">
      <c r="A49" s="3"/>
      <c r="B49" s="3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18"/>
      <c r="U49" s="20"/>
      <c r="V49" s="20"/>
      <c r="W49" s="20"/>
      <c r="X49" s="20"/>
    </row>
    <row r="50" spans="1:24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18"/>
      <c r="U50" s="20"/>
      <c r="V50" s="20"/>
      <c r="W50" s="20"/>
      <c r="X50" s="20"/>
    </row>
    <row r="51" spans="1:24">
      <c r="A51" s="3"/>
      <c r="B51" s="3"/>
      <c r="C51" s="3"/>
      <c r="D51" s="3"/>
      <c r="E51" s="3"/>
      <c r="F51" s="3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18"/>
      <c r="U51" s="20"/>
      <c r="V51" s="20"/>
      <c r="W51" s="20"/>
      <c r="X51" s="20"/>
    </row>
    <row r="52" spans="1:24">
      <c r="A52" s="3"/>
      <c r="B52" s="3"/>
      <c r="C52" s="3"/>
      <c r="D52" s="3"/>
      <c r="E52" s="3"/>
      <c r="F52" s="3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18"/>
      <c r="U52" s="20"/>
      <c r="V52" s="20"/>
      <c r="W52" s="20"/>
      <c r="X52" s="20"/>
    </row>
    <row r="53" spans="1:24">
      <c r="A53" s="3"/>
      <c r="B53" s="3"/>
      <c r="C53" s="3"/>
      <c r="D53" s="3"/>
      <c r="E53" s="3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18"/>
      <c r="U53" s="20"/>
      <c r="V53" s="20"/>
      <c r="W53" s="20"/>
      <c r="X53" s="20"/>
    </row>
    <row r="54" spans="1:24">
      <c r="A54" s="3"/>
      <c r="B54" s="3"/>
      <c r="C54" s="3"/>
      <c r="D54" s="3"/>
      <c r="E54" s="3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18"/>
      <c r="U54" s="20"/>
      <c r="V54" s="20"/>
      <c r="W54" s="20"/>
      <c r="X54" s="20"/>
    </row>
    <row r="55" spans="1:24">
      <c r="A55" s="3"/>
      <c r="B55" s="3"/>
      <c r="C55" s="3"/>
      <c r="D55" s="3"/>
      <c r="E55" s="3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18"/>
      <c r="U55" s="20"/>
      <c r="V55" s="20"/>
      <c r="W55" s="20"/>
      <c r="X55" s="20"/>
    </row>
    <row r="56" spans="1:24">
      <c r="A56" s="3"/>
      <c r="B56" s="3"/>
      <c r="C56" s="3"/>
      <c r="D56" s="3"/>
      <c r="E56" s="3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18"/>
      <c r="U56" s="20"/>
      <c r="V56" s="20"/>
      <c r="W56" s="20"/>
      <c r="X56" s="20"/>
    </row>
    <row r="57" spans="1:24">
      <c r="A57" s="3"/>
      <c r="B57" s="3"/>
      <c r="C57" s="3"/>
      <c r="D57" s="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18"/>
      <c r="U57" s="20"/>
      <c r="V57" s="20"/>
      <c r="W57" s="20"/>
      <c r="X57" s="20"/>
    </row>
    <row r="58" spans="1:24">
      <c r="A58" s="3"/>
      <c r="B58" s="3"/>
      <c r="C58" s="3"/>
      <c r="D58" s="3"/>
      <c r="E58" s="3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18"/>
      <c r="U58" s="20"/>
      <c r="V58" s="20"/>
      <c r="W58" s="20"/>
      <c r="X58" s="20"/>
    </row>
    <row r="59" spans="1:24">
      <c r="A59" s="3"/>
      <c r="B59" s="3"/>
      <c r="C59" s="3"/>
      <c r="D59" s="3"/>
      <c r="E59" s="3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18"/>
      <c r="U59" s="20"/>
      <c r="V59" s="20"/>
      <c r="W59" s="20"/>
      <c r="X59" s="20"/>
    </row>
    <row r="60" spans="1:24">
      <c r="A60" s="3"/>
      <c r="B60" s="3"/>
      <c r="C60" s="3"/>
      <c r="D60" s="3"/>
      <c r="E60" s="3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18"/>
      <c r="U60" s="20"/>
      <c r="V60" s="20"/>
      <c r="W60" s="20"/>
      <c r="X60" s="20"/>
    </row>
    <row r="61" spans="1:24">
      <c r="A61" s="3"/>
      <c r="B61" s="3"/>
      <c r="C61" s="3"/>
      <c r="D61" s="3"/>
      <c r="E61" s="3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18"/>
      <c r="U61" s="20"/>
      <c r="V61" s="20"/>
      <c r="W61" s="20"/>
      <c r="X61" s="20"/>
    </row>
    <row r="62" spans="1:24">
      <c r="A62" s="3"/>
      <c r="B62" s="3"/>
      <c r="C62" s="3"/>
      <c r="D62" s="3"/>
      <c r="E62" s="3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18"/>
      <c r="U62" s="20"/>
      <c r="V62" s="20"/>
      <c r="W62" s="20"/>
      <c r="X62" s="20"/>
    </row>
    <row r="63" spans="1:24">
      <c r="A63" s="3"/>
      <c r="B63" s="3"/>
      <c r="C63" s="3"/>
      <c r="D63" s="3"/>
      <c r="E63" s="3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18"/>
      <c r="U63" s="20"/>
      <c r="V63" s="20"/>
      <c r="W63" s="20"/>
      <c r="X63" s="20"/>
    </row>
    <row r="64" spans="1:24">
      <c r="A64" s="3"/>
      <c r="B64" s="3"/>
      <c r="C64" s="3"/>
      <c r="D64" s="3"/>
      <c r="E64" s="3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18"/>
      <c r="U64" s="20"/>
      <c r="V64" s="20"/>
      <c r="W64" s="20"/>
      <c r="X64" s="20"/>
    </row>
    <row r="65" spans="1:24">
      <c r="A65" s="3"/>
      <c r="B65" s="3"/>
      <c r="C65" s="3"/>
      <c r="D65" s="3"/>
      <c r="E65" s="3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18"/>
      <c r="U65" s="20"/>
      <c r="V65" s="20"/>
      <c r="W65" s="20"/>
      <c r="X65" s="20"/>
    </row>
    <row r="66" spans="1:24">
      <c r="A66" s="3"/>
      <c r="B66" s="3"/>
      <c r="C66" s="3"/>
      <c r="D66" s="3"/>
      <c r="E66" s="3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18"/>
      <c r="U66" s="20"/>
      <c r="V66" s="20"/>
      <c r="W66" s="20"/>
      <c r="X66" s="20"/>
    </row>
    <row r="67" spans="1:24">
      <c r="A67" s="3"/>
      <c r="B67" s="3"/>
      <c r="C67" s="3"/>
      <c r="D67" s="3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18"/>
      <c r="U67" s="20"/>
      <c r="V67" s="20"/>
      <c r="W67" s="20"/>
      <c r="X67" s="20"/>
    </row>
    <row r="68" spans="1:24">
      <c r="A68" s="3"/>
      <c r="B68" s="3"/>
      <c r="C68" s="3"/>
      <c r="D68" s="3"/>
      <c r="E68" s="3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18"/>
      <c r="U68" s="20"/>
      <c r="V68" s="20"/>
      <c r="W68" s="20"/>
      <c r="X68" s="20"/>
    </row>
    <row r="69" spans="1:24">
      <c r="A69" s="3"/>
      <c r="B69" s="3"/>
      <c r="C69" s="3"/>
      <c r="D69" s="3"/>
      <c r="E69" s="3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18"/>
      <c r="U69" s="20"/>
      <c r="V69" s="20"/>
      <c r="W69" s="20"/>
      <c r="X69" s="20"/>
    </row>
    <row r="70" spans="1:24">
      <c r="A70" s="3"/>
      <c r="B70" s="3"/>
      <c r="C70" s="3"/>
      <c r="D70" s="3"/>
      <c r="E70" s="3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18"/>
      <c r="U70" s="20"/>
      <c r="V70" s="20"/>
      <c r="W70" s="20"/>
      <c r="X70" s="20"/>
    </row>
    <row r="71" spans="1:24">
      <c r="A71" s="3"/>
      <c r="B71" s="3"/>
      <c r="C71" s="3"/>
      <c r="D71" s="3"/>
      <c r="E71" s="3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18"/>
      <c r="U71" s="20"/>
      <c r="V71" s="20"/>
      <c r="W71" s="20"/>
      <c r="X71" s="20"/>
    </row>
    <row r="72" spans="1:24">
      <c r="A72" s="3"/>
      <c r="B72" s="3"/>
      <c r="C72" s="3"/>
      <c r="D72" s="3"/>
      <c r="E72" s="3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18"/>
      <c r="U72" s="20"/>
      <c r="V72" s="20"/>
      <c r="W72" s="20"/>
      <c r="X72" s="20"/>
    </row>
    <row r="73" spans="1:24">
      <c r="A73" s="3"/>
      <c r="B73" s="3"/>
      <c r="C73" s="3"/>
      <c r="D73" s="3"/>
      <c r="E73" s="3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18"/>
      <c r="U73" s="20"/>
      <c r="V73" s="20"/>
      <c r="W73" s="20"/>
      <c r="X73" s="20"/>
    </row>
    <row r="74" spans="1:24">
      <c r="A74" s="4"/>
      <c r="B74" s="4"/>
      <c r="C74" s="4"/>
      <c r="D74" s="4"/>
      <c r="E74" s="4"/>
      <c r="F74" s="4"/>
      <c r="G74" s="4"/>
      <c r="H74" s="4"/>
      <c r="I74" s="4"/>
      <c r="T74" s="18"/>
      <c r="U74" s="20"/>
      <c r="V74" s="20"/>
      <c r="W74" s="20"/>
      <c r="X74" s="20"/>
    </row>
    <row r="75" spans="1:24">
      <c r="A75" s="4"/>
      <c r="B75" s="4"/>
      <c r="C75" s="4"/>
      <c r="D75" s="4"/>
      <c r="E75" s="4"/>
      <c r="F75" s="4"/>
      <c r="G75" s="4"/>
      <c r="H75" s="4"/>
      <c r="I75" s="4"/>
      <c r="T75" s="18"/>
      <c r="U75" s="20"/>
      <c r="V75" s="20"/>
      <c r="W75" s="20"/>
      <c r="X75" s="20"/>
    </row>
    <row r="76" spans="1:24">
      <c r="A76" s="4"/>
      <c r="B76" s="4"/>
      <c r="C76" s="4"/>
      <c r="D76" s="4"/>
      <c r="E76" s="4"/>
      <c r="F76" s="4"/>
      <c r="G76" s="4"/>
      <c r="H76" s="4"/>
      <c r="I76" s="4"/>
      <c r="T76" s="18"/>
      <c r="U76" s="20"/>
      <c r="V76" s="20"/>
      <c r="W76" s="20"/>
      <c r="X76" s="20"/>
    </row>
    <row r="77" spans="1:24">
      <c r="A77" s="4"/>
      <c r="B77" s="4"/>
      <c r="C77" s="4"/>
      <c r="D77" s="4"/>
      <c r="E77" s="4"/>
      <c r="F77" s="4"/>
      <c r="G77" s="4"/>
      <c r="H77" s="4"/>
      <c r="I77" s="4"/>
      <c r="T77" s="18"/>
      <c r="U77" s="20"/>
      <c r="V77" s="20"/>
      <c r="W77" s="20"/>
      <c r="X77" s="20"/>
    </row>
    <row r="78" spans="1:24">
      <c r="A78" s="4"/>
      <c r="B78" s="4"/>
      <c r="C78" s="4"/>
      <c r="D78" s="4"/>
      <c r="E78" s="4"/>
      <c r="F78" s="4"/>
      <c r="G78" s="4"/>
      <c r="H78" s="4"/>
      <c r="I78" s="4"/>
      <c r="T78" s="18"/>
      <c r="U78" s="20"/>
      <c r="V78" s="20"/>
      <c r="W78" s="20"/>
      <c r="X78" s="20"/>
    </row>
    <row r="79" spans="1:24">
      <c r="A79" s="4"/>
      <c r="B79" s="4"/>
      <c r="C79" s="4"/>
      <c r="D79" s="4"/>
      <c r="E79" s="4"/>
      <c r="F79" s="4"/>
      <c r="G79" s="4"/>
      <c r="H79" s="4"/>
      <c r="I79" s="4"/>
      <c r="T79" s="18"/>
      <c r="U79" s="20"/>
      <c r="V79" s="20"/>
      <c r="W79" s="20"/>
      <c r="X79" s="20"/>
    </row>
    <row r="80" spans="1:24">
      <c r="A80" s="4"/>
      <c r="B80" s="4"/>
      <c r="C80" s="4"/>
      <c r="D80" s="4"/>
      <c r="E80" s="4"/>
      <c r="F80" s="4"/>
      <c r="G80" s="4"/>
      <c r="H80" s="4"/>
      <c r="I80" s="4"/>
      <c r="T80" s="18"/>
      <c r="U80" s="20"/>
      <c r="V80" s="20"/>
      <c r="W80" s="20"/>
      <c r="X80" s="20"/>
    </row>
    <row r="81" spans="20:24">
      <c r="T81" s="18"/>
      <c r="U81" s="20"/>
      <c r="V81" s="20"/>
      <c r="W81" s="20"/>
      <c r="X81" s="20"/>
    </row>
    <row r="82" spans="20:24">
      <c r="T82" s="18"/>
      <c r="U82" s="20"/>
      <c r="V82" s="20"/>
      <c r="W82" s="20"/>
      <c r="X82" s="20"/>
    </row>
    <row r="83" spans="20:24">
      <c r="T83" s="18"/>
      <c r="U83" s="20"/>
      <c r="V83" s="20"/>
      <c r="W83" s="20"/>
      <c r="X83" s="20"/>
    </row>
    <row r="84" spans="20:24">
      <c r="T84" s="18"/>
      <c r="U84" s="20"/>
      <c r="V84" s="20"/>
      <c r="W84" s="20"/>
      <c r="X84" s="20"/>
    </row>
    <row r="85" spans="20:24">
      <c r="T85" s="18"/>
      <c r="U85" s="20"/>
      <c r="V85" s="20"/>
      <c r="W85" s="20"/>
      <c r="X85" s="20"/>
    </row>
    <row r="86" spans="20:24">
      <c r="T86" s="18"/>
      <c r="U86" s="20"/>
      <c r="V86" s="20"/>
      <c r="W86" s="20"/>
      <c r="X86" s="20"/>
    </row>
    <row r="87" spans="20:24">
      <c r="T87" s="18"/>
      <c r="U87" s="20"/>
      <c r="V87" s="20"/>
      <c r="W87" s="20"/>
      <c r="X87" s="20"/>
    </row>
    <row r="88" spans="20:24">
      <c r="T88" s="18"/>
      <c r="U88" s="20"/>
      <c r="V88" s="20"/>
      <c r="W88" s="20"/>
      <c r="X88" s="20"/>
    </row>
    <row r="89" spans="20:24">
      <c r="T89" s="18"/>
      <c r="U89" s="20"/>
      <c r="V89" s="20"/>
      <c r="W89" s="20"/>
      <c r="X89" s="20"/>
    </row>
    <row r="90" spans="20:24">
      <c r="T90" s="18"/>
      <c r="U90" s="20"/>
      <c r="V90" s="20"/>
      <c r="W90" s="20"/>
      <c r="X90" s="20"/>
    </row>
    <row r="91" spans="20:24">
      <c r="T91" s="18"/>
      <c r="U91" s="20"/>
      <c r="V91" s="20"/>
      <c r="W91" s="20"/>
      <c r="X91" s="20"/>
    </row>
    <row r="92" spans="20:24">
      <c r="T92" s="15"/>
    </row>
    <row r="93" spans="20:24">
      <c r="T93" s="15"/>
    </row>
    <row r="94" spans="20:24">
      <c r="T94" s="15"/>
    </row>
    <row r="95" spans="20:24">
      <c r="T95" s="15"/>
    </row>
    <row r="96" spans="20:24">
      <c r="T96" s="15"/>
    </row>
    <row r="97" spans="20:20">
      <c r="T97" s="15"/>
    </row>
    <row r="98" spans="20:20">
      <c r="T98" s="15"/>
    </row>
    <row r="99" spans="20:20">
      <c r="T99" s="15"/>
    </row>
    <row r="100" spans="20:20">
      <c r="T100" s="15"/>
    </row>
    <row r="101" spans="20:20">
      <c r="T101" s="15"/>
    </row>
    <row r="102" spans="20:20">
      <c r="T102" s="15"/>
    </row>
    <row r="103" spans="20:20">
      <c r="T103" s="15"/>
    </row>
    <row r="104" spans="20:20">
      <c r="T104" s="15"/>
    </row>
    <row r="105" spans="20:20">
      <c r="T105" s="15"/>
    </row>
    <row r="106" spans="20:20">
      <c r="T106" s="15"/>
    </row>
    <row r="107" spans="20:20">
      <c r="T107" s="15"/>
    </row>
    <row r="108" spans="20:20">
      <c r="T108" s="15"/>
    </row>
    <row r="109" spans="20:20">
      <c r="T109" s="15"/>
    </row>
    <row r="110" spans="20:20">
      <c r="T110" s="15"/>
    </row>
    <row r="111" spans="20:20">
      <c r="T111" s="15"/>
    </row>
    <row r="112" spans="20:20">
      <c r="T112" s="15"/>
    </row>
    <row r="113" spans="20:20">
      <c r="T113" s="15"/>
    </row>
    <row r="114" spans="20:20">
      <c r="T114" s="15"/>
    </row>
    <row r="115" spans="20:20">
      <c r="T115" s="15"/>
    </row>
    <row r="116" spans="20:20">
      <c r="T116" s="15"/>
    </row>
    <row r="117" spans="20:20">
      <c r="T117" s="15"/>
    </row>
    <row r="118" spans="20:20">
      <c r="T118" s="15"/>
    </row>
    <row r="119" spans="20:20">
      <c r="T119" s="15"/>
    </row>
    <row r="120" spans="20:20">
      <c r="T120" s="15"/>
    </row>
    <row r="121" spans="20:20">
      <c r="T121" s="15"/>
    </row>
    <row r="122" spans="20:20">
      <c r="T122" s="15"/>
    </row>
    <row r="123" spans="20:20">
      <c r="T123" s="15"/>
    </row>
    <row r="124" spans="20:20">
      <c r="T124" s="15"/>
    </row>
    <row r="125" spans="20:20">
      <c r="T125" s="15"/>
    </row>
    <row r="126" spans="20:20">
      <c r="T126" s="15"/>
    </row>
    <row r="127" spans="20:20">
      <c r="T127" s="15"/>
    </row>
  </sheetData>
  <mergeCells count="3">
    <mergeCell ref="A1:W1"/>
    <mergeCell ref="A2:W2"/>
    <mergeCell ref="A3:W3"/>
  </mergeCells>
  <printOptions horizontalCentered="1"/>
  <pageMargins left="0.78740157480314965" right="0.19685039370078741" top="0.78740157480314965" bottom="0.78740157480314965" header="0.78740157480314965" footer="0.7874015748031496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DIRECCIÓN COMERCIO EX</vt:lpstr>
      <vt:lpstr>'EJECUCIÓN DIRECCIÓN COMERCIO EX'!Títulos_a_imprimir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2017-09-01T16:39:46Z</cp:lastPrinted>
  <dcterms:created xsi:type="dcterms:W3CDTF">2017-09-01T13:35:20Z</dcterms:created>
  <dcterms:modified xsi:type="dcterms:W3CDTF">2017-09-01T16:39:51Z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