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20\PAGINA WEB 2020\FEBRERO 2020\PDF\"/>
    </mc:Choice>
  </mc:AlternateContent>
  <bookViews>
    <workbookView xWindow="240" yWindow="120" windowWidth="18060" windowHeight="7050"/>
  </bookViews>
  <sheets>
    <sheet name="GESTIÓN GENERAL " sheetId="1" r:id="rId1"/>
  </sheets>
  <definedNames>
    <definedName name="_xlnm.Print_Titles" localSheetId="0">'GESTIÓN GENERAL '!$8:$8</definedName>
  </definedNames>
  <calcPr calcId="152511"/>
</workbook>
</file>

<file path=xl/calcChain.xml><?xml version="1.0" encoding="utf-8"?>
<calcChain xmlns="http://schemas.openxmlformats.org/spreadsheetml/2006/main">
  <c r="O57" i="1" l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8" i="1"/>
  <c r="O37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6" i="1"/>
  <c r="O15" i="1"/>
  <c r="O13" i="1"/>
  <c r="O12" i="1"/>
  <c r="O11" i="1"/>
  <c r="T39" i="1"/>
  <c r="S39" i="1"/>
  <c r="R39" i="1"/>
  <c r="Q39" i="1"/>
  <c r="P39" i="1"/>
  <c r="N39" i="1"/>
  <c r="M39" i="1"/>
  <c r="L39" i="1"/>
  <c r="K39" i="1"/>
  <c r="J39" i="1"/>
  <c r="U20" i="1" l="1"/>
  <c r="V20" i="1"/>
  <c r="X20" i="1"/>
  <c r="W20" i="1"/>
  <c r="U24" i="1"/>
  <c r="V24" i="1"/>
  <c r="W24" i="1"/>
  <c r="X24" i="1"/>
  <c r="U32" i="1"/>
  <c r="V32" i="1"/>
  <c r="X32" i="1"/>
  <c r="W32" i="1"/>
  <c r="U37" i="1"/>
  <c r="W37" i="1"/>
  <c r="V37" i="1"/>
  <c r="X37" i="1"/>
  <c r="U42" i="1"/>
  <c r="X42" i="1"/>
  <c r="W42" i="1"/>
  <c r="V42" i="1"/>
  <c r="U46" i="1"/>
  <c r="X46" i="1"/>
  <c r="W46" i="1"/>
  <c r="V46" i="1"/>
  <c r="U54" i="1"/>
  <c r="X54" i="1"/>
  <c r="W54" i="1"/>
  <c r="V54" i="1"/>
  <c r="U11" i="1"/>
  <c r="X11" i="1"/>
  <c r="V11" i="1"/>
  <c r="W11" i="1"/>
  <c r="U16" i="1"/>
  <c r="V16" i="1"/>
  <c r="W16" i="1"/>
  <c r="X16" i="1"/>
  <c r="U21" i="1"/>
  <c r="W21" i="1"/>
  <c r="V21" i="1"/>
  <c r="X21" i="1"/>
  <c r="U25" i="1"/>
  <c r="W25" i="1"/>
  <c r="V25" i="1"/>
  <c r="X25" i="1"/>
  <c r="U29" i="1"/>
  <c r="W29" i="1"/>
  <c r="V29" i="1"/>
  <c r="X29" i="1"/>
  <c r="U33" i="1"/>
  <c r="W33" i="1"/>
  <c r="V33" i="1"/>
  <c r="X33" i="1"/>
  <c r="U38" i="1"/>
  <c r="X38" i="1"/>
  <c r="W38" i="1"/>
  <c r="V38" i="1"/>
  <c r="U43" i="1"/>
  <c r="X43" i="1"/>
  <c r="W43" i="1"/>
  <c r="V43" i="1"/>
  <c r="U47" i="1"/>
  <c r="X47" i="1"/>
  <c r="W47" i="1"/>
  <c r="V47" i="1"/>
  <c r="U51" i="1"/>
  <c r="X51" i="1"/>
  <c r="W51" i="1"/>
  <c r="V51" i="1"/>
  <c r="U55" i="1"/>
  <c r="X55" i="1"/>
  <c r="W55" i="1"/>
  <c r="V55" i="1"/>
  <c r="U12" i="1"/>
  <c r="V12" i="1"/>
  <c r="X12" i="1"/>
  <c r="W12" i="1"/>
  <c r="U18" i="1"/>
  <c r="X18" i="1"/>
  <c r="W18" i="1"/>
  <c r="V18" i="1"/>
  <c r="U22" i="1"/>
  <c r="X22" i="1"/>
  <c r="W22" i="1"/>
  <c r="V22" i="1"/>
  <c r="U26" i="1"/>
  <c r="X26" i="1"/>
  <c r="W26" i="1"/>
  <c r="V26" i="1"/>
  <c r="U30" i="1"/>
  <c r="X30" i="1"/>
  <c r="W30" i="1"/>
  <c r="V30" i="1"/>
  <c r="U34" i="1"/>
  <c r="X34" i="1"/>
  <c r="W34" i="1"/>
  <c r="V34" i="1"/>
  <c r="U40" i="1"/>
  <c r="V40" i="1"/>
  <c r="X40" i="1"/>
  <c r="W40" i="1"/>
  <c r="U44" i="1"/>
  <c r="V44" i="1"/>
  <c r="X44" i="1"/>
  <c r="W44" i="1"/>
  <c r="U48" i="1"/>
  <c r="V48" i="1"/>
  <c r="X48" i="1"/>
  <c r="W48" i="1"/>
  <c r="U52" i="1"/>
  <c r="V52" i="1"/>
  <c r="X52" i="1"/>
  <c r="W52" i="1"/>
  <c r="U56" i="1"/>
  <c r="V56" i="1"/>
  <c r="X56" i="1"/>
  <c r="W56" i="1"/>
  <c r="U15" i="1"/>
  <c r="X15" i="1"/>
  <c r="W15" i="1"/>
  <c r="V15" i="1"/>
  <c r="U28" i="1"/>
  <c r="V28" i="1"/>
  <c r="X28" i="1"/>
  <c r="W28" i="1"/>
  <c r="U50" i="1"/>
  <c r="X50" i="1"/>
  <c r="W50" i="1"/>
  <c r="V50" i="1"/>
  <c r="U13" i="1"/>
  <c r="W13" i="1"/>
  <c r="V13" i="1"/>
  <c r="X13" i="1"/>
  <c r="U19" i="1"/>
  <c r="X19" i="1"/>
  <c r="V19" i="1"/>
  <c r="W19" i="1"/>
  <c r="U23" i="1"/>
  <c r="X23" i="1"/>
  <c r="W23" i="1"/>
  <c r="V23" i="1"/>
  <c r="U27" i="1"/>
  <c r="X27" i="1"/>
  <c r="W27" i="1"/>
  <c r="V27" i="1"/>
  <c r="U31" i="1"/>
  <c r="X31" i="1"/>
  <c r="W31" i="1"/>
  <c r="V31" i="1"/>
  <c r="U35" i="1"/>
  <c r="X35" i="1"/>
  <c r="W35" i="1"/>
  <c r="V35" i="1"/>
  <c r="U41" i="1"/>
  <c r="W41" i="1"/>
  <c r="V41" i="1"/>
  <c r="X41" i="1"/>
  <c r="U45" i="1"/>
  <c r="W45" i="1"/>
  <c r="V45" i="1"/>
  <c r="X45" i="1"/>
  <c r="U49" i="1"/>
  <c r="W49" i="1"/>
  <c r="V49" i="1"/>
  <c r="X49" i="1"/>
  <c r="U53" i="1"/>
  <c r="W53" i="1"/>
  <c r="V53" i="1"/>
  <c r="X53" i="1"/>
  <c r="U57" i="1"/>
  <c r="W57" i="1"/>
  <c r="V57" i="1"/>
  <c r="X57" i="1"/>
  <c r="O39" i="1"/>
  <c r="U39" i="1" s="1"/>
  <c r="T36" i="1"/>
  <c r="S36" i="1"/>
  <c r="R36" i="1"/>
  <c r="Q36" i="1"/>
  <c r="P36" i="1"/>
  <c r="N36" i="1"/>
  <c r="M36" i="1"/>
  <c r="L36" i="1"/>
  <c r="K36" i="1"/>
  <c r="J36" i="1"/>
  <c r="T17" i="1"/>
  <c r="S17" i="1"/>
  <c r="R17" i="1"/>
  <c r="Q17" i="1"/>
  <c r="P17" i="1"/>
  <c r="N17" i="1"/>
  <c r="M17" i="1"/>
  <c r="L17" i="1"/>
  <c r="K17" i="1"/>
  <c r="J17" i="1"/>
  <c r="T14" i="1"/>
  <c r="S14" i="1"/>
  <c r="R14" i="1"/>
  <c r="Q14" i="1"/>
  <c r="P14" i="1"/>
  <c r="N14" i="1"/>
  <c r="M14" i="1"/>
  <c r="L14" i="1"/>
  <c r="K14" i="1"/>
  <c r="J14" i="1"/>
  <c r="J10" i="1"/>
  <c r="T10" i="1"/>
  <c r="S10" i="1"/>
  <c r="R10" i="1"/>
  <c r="Q10" i="1"/>
  <c r="P10" i="1"/>
  <c r="N10" i="1"/>
  <c r="M10" i="1"/>
  <c r="L10" i="1"/>
  <c r="K10" i="1"/>
  <c r="W39" i="1" l="1"/>
  <c r="V39" i="1"/>
  <c r="X39" i="1"/>
  <c r="K9" i="1"/>
  <c r="K58" i="1" s="1"/>
  <c r="P9" i="1"/>
  <c r="P58" i="1" s="1"/>
  <c r="T9" i="1"/>
  <c r="R9" i="1"/>
  <c r="O10" i="1"/>
  <c r="U10" i="1" s="1"/>
  <c r="M9" i="1"/>
  <c r="N9" i="1"/>
  <c r="N58" i="1" s="1"/>
  <c r="S9" i="1"/>
  <c r="O17" i="1"/>
  <c r="U17" i="1" s="1"/>
  <c r="L9" i="1"/>
  <c r="L58" i="1" s="1"/>
  <c r="Q9" i="1"/>
  <c r="Q58" i="1" s="1"/>
  <c r="J9" i="1"/>
  <c r="J58" i="1" s="1"/>
  <c r="O14" i="1"/>
  <c r="U14" i="1" s="1"/>
  <c r="O36" i="1"/>
  <c r="U36" i="1" s="1"/>
  <c r="V17" i="1" l="1"/>
  <c r="W14" i="1"/>
  <c r="W17" i="1"/>
  <c r="X17" i="1"/>
  <c r="X14" i="1"/>
  <c r="X10" i="1"/>
  <c r="V10" i="1"/>
  <c r="S58" i="1"/>
  <c r="R58" i="1"/>
  <c r="W10" i="1"/>
  <c r="T58" i="1"/>
  <c r="X36" i="1"/>
  <c r="V14" i="1"/>
  <c r="W36" i="1"/>
  <c r="V36" i="1"/>
  <c r="M58" i="1"/>
  <c r="O58" i="1" s="1"/>
  <c r="O9" i="1"/>
  <c r="U9" i="1" s="1"/>
  <c r="U58" i="1" l="1"/>
  <c r="W58" i="1"/>
  <c r="X9" i="1"/>
  <c r="V9" i="1"/>
  <c r="V58" i="1"/>
  <c r="X58" i="1"/>
  <c r="W9" i="1"/>
</calcChain>
</file>

<file path=xl/sharedStrings.xml><?xml version="1.0" encoding="utf-8"?>
<sst xmlns="http://schemas.openxmlformats.org/spreadsheetml/2006/main" count="420" uniqueCount="126">
  <si>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</si>
  <si>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</si>
  <si>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</si>
  <si>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</si>
  <si>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</si>
  <si>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</si>
  <si>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</si>
  <si>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</si>
  <si>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</si>
  <si>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</si>
  <si>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</si>
  <si>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</si>
  <si>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</si>
  <si>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</si>
  <si>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</si>
  <si>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</si>
  <si>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</si>
  <si>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</si>
  <si>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</si>
  <si>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</si>
  <si>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</si>
  <si>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</si>
  <si>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</si>
  <si>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</si>
  <si>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</si>
  <si>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</si>
  <si>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</si>
  <si>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</si>
  <si>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</si>
  <si>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</si>
  <si>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</si>
  <si>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</si>
  <si>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</si>
  <si>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</si>
  <si>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</si>
  <si>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</si>
  <si>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</si>
  <si>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</si>
  <si>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</si>
  <si>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</si>
  <si>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</si>
  <si>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</si>
  <si>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</si>
  <si>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</si>
  <si>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</si>
  <si>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</si>
  <si>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</si>
  <si>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</si>
  <si>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</si>
  <si>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</si>
  <si>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</si>
  <si>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</si>
  <si>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</si>
  <si>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</si>
  <si>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</si>
  <si>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</si>
  <si>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</si>
  <si>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</si>
  <si>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</si>
  <si>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</si>
  <si>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</si>
  <si>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</si>
  <si>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</si>
  <si>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</si>
  <si>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</si>
  <si>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</si>
  <si>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</si>
  <si>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</si>
  <si>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</si>
  <si>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</si>
  <si>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</si>
  <si>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</si>
  <si>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</si>
  <si>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</si>
  <si>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</si>
  <si>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</si>
  <si>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</si>
  <si>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</si>
  <si>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</si>
  <si>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</si>
  <si>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</si>
  <si>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</si>
  <si>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</si>
  <si>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</si>
  <si>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</si>
  <si>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</si>
  <si>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</si>
  <si>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</si>
  <si>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</si>
  <si>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</si>
  <si>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</si>
  <si>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</si>
  <si>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</si>
  <si>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</si>
  <si>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</si>
  <si>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</si>
  <si>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</si>
  <si>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</si>
  <si>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</si>
  <si>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</si>
  <si>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</si>
  <si>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</si>
  <si>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</si>
  <si>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</si>
  <si>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</si>
  <si>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</si>
  <si>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</si>
  <si>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</si>
  <si>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 xml:space="preserve">ADQUISICION DE BIENES Y SERVICIOS </t>
  </si>
  <si>
    <t>TRANSFERENCIAS CORRIENTES</t>
  </si>
  <si>
    <t xml:space="preserve">GASTOS POR TRIBUTOS, MULTAS, SANCIONES E INTERESES DE MORA </t>
  </si>
  <si>
    <t xml:space="preserve">GASTOS DE INVERSION </t>
  </si>
  <si>
    <t>GASTOS DE FUNCIONAMIENTO</t>
  </si>
  <si>
    <t>TOTAL PRESUPUESTO A+C</t>
  </si>
  <si>
    <t>APROPIACION SIN COMPROMETER</t>
  </si>
  <si>
    <t xml:space="preserve">APR. VIGENTE DESPUES DE BLOQUEOS </t>
  </si>
  <si>
    <t>MINISTERIO DE COMERCIO INDUSTRIA Y TURISMO</t>
  </si>
  <si>
    <t xml:space="preserve">UNIDAD EJECUTORA 3501-01 GESTIÓN GENERAL </t>
  </si>
  <si>
    <t>INFORME DE EJECUCIÓN PRESUPUESTAL ACUMULADA CON CORTE AL 29 DE FEBRERO DE 2020</t>
  </si>
  <si>
    <t>COMP/APR</t>
  </si>
  <si>
    <t>FECHA DE GENERACIÓN : MARZO 02 DE 2020</t>
  </si>
  <si>
    <t>OBLIG/ APR</t>
  </si>
  <si>
    <t>PAGO/ APR</t>
  </si>
  <si>
    <t xml:space="preserve">Fuente : Sistema Integrado de Información Financiera SIIF Nación </t>
  </si>
  <si>
    <t xml:space="preserve">Nota No. 1 : Ley  No. 2008 del 27 de diciembre de 2019 " Por la cual se decreta el presupuesto de rentas y recursos de capital y ley de apropiaciones para la vigencia fiscal del 1° de Enero al 31 de diciembre de 2020" </t>
  </si>
  <si>
    <t>Nota No. 2 : Decreto No. 2411 del 30 de diciembre de 2019" Por la cual se liquida el presupuesto General de la Nación para la vigencia fiscal de 2020, se detallan las apropiaciones y se clasifican y definen los gastos"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</si>
</sst>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Continuous" vertical="center" wrapText="1"/>
    </xf>
    <xf numFmtId="165" fontId="9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right" readingOrder="1"/>
    </xf>
    <xf numFmtId="0" fontId="10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165" fontId="9" fillId="3" borderId="1" xfId="0" applyNumberFormat="1" applyFont="1" applyFill="1" applyBorder="1" applyAlignment="1">
      <alignment horizontal="right" vertical="center" wrapText="1" readingOrder="1"/>
    </xf>
    <xf numFmtId="165" fontId="6" fillId="3" borderId="1" xfId="0" applyNumberFormat="1" applyFont="1" applyFill="1" applyBorder="1" applyAlignment="1">
      <alignment horizontal="right" vertical="center" wrapText="1" readingOrder="1"/>
    </xf>
    <xf numFmtId="10" fontId="6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right" vertical="center" wrapText="1" readingOrder="1"/>
    </xf>
    <xf numFmtId="0" fontId="14" fillId="0" borderId="0" xfId="0" applyFont="1"/>
    <xf numFmtId="0" fontId="15" fillId="0" borderId="0" xfId="0" applyFont="1" applyFill="1" applyBorder="1"/>
    <xf numFmtId="0" fontId="15" fillId="0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Continuous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2</xdr:row>
      <xdr:rowOff>166286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5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6"/>
  <sheetViews>
    <sheetView showGridLines="0" tabSelected="1" topLeftCell="A58" workbookViewId="0">
      <selection activeCell="A61" sqref="A61"/>
    </sheetView>
  </sheetViews>
  <sheetFormatPr baseColWidth="10" defaultRowHeight="15" x14ac:dyDescent="0.25"/>
  <cols>
    <col min="1" max="1" width="5" customWidth="1"/>
    <col min="2" max="2" width="5.28515625" customWidth="1"/>
    <col min="3" max="3" width="4.7109375" customWidth="1"/>
    <col min="4" max="4" width="3.85546875" customWidth="1"/>
    <col min="5" max="5" width="4.5703125" customWidth="1"/>
    <col min="6" max="6" width="6.42578125" customWidth="1"/>
    <col min="7" max="7" width="4" customWidth="1"/>
    <col min="8" max="8" width="4.140625" customWidth="1"/>
    <col min="9" max="9" width="27.5703125" customWidth="1"/>
    <col min="10" max="10" width="16.5703125" customWidth="1"/>
    <col min="11" max="11" width="13.28515625" customWidth="1"/>
    <col min="12" max="12" width="11.42578125" customWidth="1"/>
    <col min="13" max="13" width="17.28515625" customWidth="1"/>
    <col min="14" max="14" width="15.5703125" customWidth="1"/>
    <col min="15" max="15" width="16.28515625" customWidth="1"/>
    <col min="16" max="16" width="17.140625" customWidth="1"/>
    <col min="17" max="17" width="16.42578125" customWidth="1"/>
    <col min="18" max="18" width="15.85546875" customWidth="1"/>
    <col min="19" max="20" width="15.42578125" customWidth="1"/>
    <col min="21" max="21" width="16.5703125" customWidth="1"/>
    <col min="22" max="22" width="7.85546875" customWidth="1"/>
    <col min="23" max="23" width="6" customWidth="1"/>
    <col min="24" max="24" width="7.5703125" customWidth="1"/>
  </cols>
  <sheetData>
    <row r="3" spans="1:31" ht="15.75" x14ac:dyDescent="0.25">
      <c r="A3" s="35" t="s">
        <v>116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31" ht="15.75" x14ac:dyDescent="0.25">
      <c r="A4" s="35" t="s">
        <v>118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31" ht="15.75" x14ac:dyDescent="0.25">
      <c r="A5" s="35" t="s">
        <v>117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31" x14ac:dyDescent="0.25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31" ht="15.75" thickBot="1" x14ac:dyDescent="0.3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" t="s">
        <v>0</v>
      </c>
      <c r="N7" s="1" t="s">
        <v>0</v>
      </c>
      <c r="O7" s="1"/>
      <c r="P7" s="1" t="s">
        <v>0</v>
      </c>
      <c r="Q7" s="1" t="s">
        <v>0</v>
      </c>
      <c r="R7" s="1" t="s">
        <v>0</v>
      </c>
      <c r="S7" s="1" t="s">
        <v>0</v>
      </c>
      <c r="T7" s="33" t="s">
        <v>120</v>
      </c>
      <c r="U7" s="34"/>
      <c r="V7" s="34"/>
      <c r="W7" s="34"/>
      <c r="X7" s="34"/>
    </row>
    <row r="8" spans="1:31" ht="37.5" customHeight="1" thickTop="1" thickBot="1" x14ac:dyDescent="0.3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115</v>
      </c>
      <c r="P8" s="6" t="s">
        <v>15</v>
      </c>
      <c r="Q8" s="6" t="s">
        <v>16</v>
      </c>
      <c r="R8" s="6" t="s">
        <v>17</v>
      </c>
      <c r="S8" s="6" t="s">
        <v>18</v>
      </c>
      <c r="T8" s="6" t="s">
        <v>19</v>
      </c>
      <c r="U8" s="32" t="s">
        <v>114</v>
      </c>
      <c r="V8" s="14" t="s">
        <v>119</v>
      </c>
      <c r="W8" s="14" t="s">
        <v>121</v>
      </c>
      <c r="X8" s="15" t="s">
        <v>122</v>
      </c>
    </row>
    <row r="9" spans="1:31" ht="35.1" customHeight="1" thickTop="1" thickBot="1" x14ac:dyDescent="0.3">
      <c r="A9" s="10" t="s">
        <v>20</v>
      </c>
      <c r="B9" s="10"/>
      <c r="C9" s="10"/>
      <c r="D9" s="10"/>
      <c r="E9" s="10"/>
      <c r="F9" s="10"/>
      <c r="G9" s="10"/>
      <c r="H9" s="10"/>
      <c r="I9" s="11" t="s">
        <v>112</v>
      </c>
      <c r="J9" s="16">
        <f>+J10+J14+J17+J36</f>
        <v>378313126000</v>
      </c>
      <c r="K9" s="16">
        <f t="shared" ref="K9:T9" si="0">+K10+K14+K17+K36</f>
        <v>0</v>
      </c>
      <c r="L9" s="16">
        <f t="shared" si="0"/>
        <v>0</v>
      </c>
      <c r="M9" s="16">
        <f t="shared" si="0"/>
        <v>378313126000</v>
      </c>
      <c r="N9" s="16">
        <f t="shared" si="0"/>
        <v>6000000000</v>
      </c>
      <c r="O9" s="16">
        <f>+M9-N9</f>
        <v>372313126000</v>
      </c>
      <c r="P9" s="16">
        <f t="shared" si="0"/>
        <v>270475489783.95001</v>
      </c>
      <c r="Q9" s="16">
        <f t="shared" si="0"/>
        <v>101837636216.05</v>
      </c>
      <c r="R9" s="16">
        <f t="shared" si="0"/>
        <v>196658091194.34</v>
      </c>
      <c r="S9" s="16">
        <f t="shared" si="0"/>
        <v>64992008396.5</v>
      </c>
      <c r="T9" s="16">
        <f t="shared" si="0"/>
        <v>51670518311.5</v>
      </c>
      <c r="U9" s="17">
        <f>+O9-R9</f>
        <v>175655034805.66</v>
      </c>
      <c r="V9" s="18">
        <f>+R9/O9</f>
        <v>0.52820617233446665</v>
      </c>
      <c r="W9" s="18">
        <f>+S9/O9</f>
        <v>0.17456276413015856</v>
      </c>
      <c r="X9" s="18">
        <f>+T9/O9</f>
        <v>0.13878242453235451</v>
      </c>
      <c r="Y9" s="19"/>
      <c r="Z9" s="20"/>
      <c r="AA9" s="20"/>
      <c r="AB9" s="21"/>
      <c r="AC9" s="21"/>
      <c r="AD9" s="22"/>
      <c r="AE9" s="22"/>
    </row>
    <row r="10" spans="1:31" ht="35.1" customHeight="1" thickTop="1" thickBot="1" x14ac:dyDescent="0.3">
      <c r="A10" s="12" t="s">
        <v>20</v>
      </c>
      <c r="B10" s="12"/>
      <c r="C10" s="12"/>
      <c r="D10" s="12"/>
      <c r="E10" s="12"/>
      <c r="F10" s="12"/>
      <c r="G10" s="12"/>
      <c r="H10" s="12"/>
      <c r="I10" s="13" t="s">
        <v>107</v>
      </c>
      <c r="J10" s="9">
        <f>SUM(J11:J13)</f>
        <v>39306521000</v>
      </c>
      <c r="K10" s="9">
        <f t="shared" ref="K10:T10" si="1">SUM(K11:K13)</f>
        <v>0</v>
      </c>
      <c r="L10" s="9">
        <f t="shared" si="1"/>
        <v>0</v>
      </c>
      <c r="M10" s="9">
        <f t="shared" si="1"/>
        <v>39306521000</v>
      </c>
      <c r="N10" s="9">
        <f t="shared" si="1"/>
        <v>0</v>
      </c>
      <c r="O10" s="23">
        <f t="shared" ref="O10:O58" si="2">+M10-N10</f>
        <v>39306521000</v>
      </c>
      <c r="P10" s="9">
        <f t="shared" si="1"/>
        <v>39306521000</v>
      </c>
      <c r="Q10" s="9">
        <f t="shared" si="1"/>
        <v>0</v>
      </c>
      <c r="R10" s="9">
        <f t="shared" si="1"/>
        <v>5598076906.8099995</v>
      </c>
      <c r="S10" s="9">
        <f t="shared" si="1"/>
        <v>5299996563.8099995</v>
      </c>
      <c r="T10" s="9">
        <f t="shared" si="1"/>
        <v>5260219980.8099995</v>
      </c>
      <c r="U10" s="24">
        <f t="shared" ref="U10:U58" si="3">+O10-R10</f>
        <v>33708444093.190002</v>
      </c>
      <c r="V10" s="25">
        <f t="shared" ref="V10:V58" si="4">+R10/O10</f>
        <v>0.14242107325677589</v>
      </c>
      <c r="W10" s="25">
        <f t="shared" ref="W10:W58" si="5">+S10/O10</f>
        <v>0.13483759002253085</v>
      </c>
      <c r="X10" s="25">
        <f t="shared" ref="X10:X58" si="6">+T10/O10</f>
        <v>0.13382563114171309</v>
      </c>
      <c r="Y10" s="19"/>
      <c r="Z10" s="20"/>
      <c r="AA10" s="20"/>
      <c r="AB10" s="21"/>
      <c r="AC10" s="21"/>
      <c r="AD10" s="22"/>
      <c r="AE10" s="22"/>
    </row>
    <row r="11" spans="1:31" ht="35.1" customHeight="1" thickTop="1" thickBot="1" x14ac:dyDescent="0.3">
      <c r="A11" s="10" t="s">
        <v>20</v>
      </c>
      <c r="B11" s="10" t="s">
        <v>21</v>
      </c>
      <c r="C11" s="10" t="s">
        <v>21</v>
      </c>
      <c r="D11" s="10" t="s">
        <v>21</v>
      </c>
      <c r="E11" s="10"/>
      <c r="F11" s="10" t="s">
        <v>22</v>
      </c>
      <c r="G11" s="10" t="s">
        <v>23</v>
      </c>
      <c r="H11" s="10" t="s">
        <v>24</v>
      </c>
      <c r="I11" s="11" t="s">
        <v>25</v>
      </c>
      <c r="J11" s="8">
        <v>21684510000</v>
      </c>
      <c r="K11" s="8">
        <v>0</v>
      </c>
      <c r="L11" s="8">
        <v>0</v>
      </c>
      <c r="M11" s="8">
        <v>21684510000</v>
      </c>
      <c r="N11" s="8">
        <v>0</v>
      </c>
      <c r="O11" s="16">
        <f t="shared" si="2"/>
        <v>21684510000</v>
      </c>
      <c r="P11" s="8">
        <v>21684510000</v>
      </c>
      <c r="Q11" s="8">
        <v>0</v>
      </c>
      <c r="R11" s="8">
        <v>3035540173.2199998</v>
      </c>
      <c r="S11" s="8">
        <v>3034968529.2199998</v>
      </c>
      <c r="T11" s="8">
        <v>3028126304.2199998</v>
      </c>
      <c r="U11" s="17">
        <f t="shared" si="3"/>
        <v>18648969826.779999</v>
      </c>
      <c r="V11" s="18">
        <f t="shared" si="4"/>
        <v>0.13998656982426624</v>
      </c>
      <c r="W11" s="18">
        <f t="shared" si="5"/>
        <v>0.13996020796504047</v>
      </c>
      <c r="X11" s="18">
        <f t="shared" si="6"/>
        <v>0.13964467282036808</v>
      </c>
      <c r="Y11" s="19"/>
      <c r="Z11" s="20"/>
      <c r="AA11" s="20"/>
      <c r="AB11" s="21"/>
      <c r="AC11" s="21"/>
      <c r="AD11" s="22"/>
      <c r="AE11" s="22"/>
    </row>
    <row r="12" spans="1:31" ht="35.1" customHeight="1" thickTop="1" thickBot="1" x14ac:dyDescent="0.3">
      <c r="A12" s="10" t="s">
        <v>20</v>
      </c>
      <c r="B12" s="10" t="s">
        <v>21</v>
      </c>
      <c r="C12" s="10" t="s">
        <v>21</v>
      </c>
      <c r="D12" s="10" t="s">
        <v>26</v>
      </c>
      <c r="E12" s="10"/>
      <c r="F12" s="10" t="s">
        <v>22</v>
      </c>
      <c r="G12" s="10" t="s">
        <v>23</v>
      </c>
      <c r="H12" s="10" t="s">
        <v>24</v>
      </c>
      <c r="I12" s="11" t="s">
        <v>27</v>
      </c>
      <c r="J12" s="8">
        <v>7809731000</v>
      </c>
      <c r="K12" s="8">
        <v>0</v>
      </c>
      <c r="L12" s="8">
        <v>0</v>
      </c>
      <c r="M12" s="8">
        <v>7809731000</v>
      </c>
      <c r="N12" s="8">
        <v>0</v>
      </c>
      <c r="O12" s="16">
        <f t="shared" si="2"/>
        <v>7809731000</v>
      </c>
      <c r="P12" s="8">
        <v>7809731000</v>
      </c>
      <c r="Q12" s="8">
        <v>0</v>
      </c>
      <c r="R12" s="8">
        <v>1507552010</v>
      </c>
      <c r="S12" s="8">
        <v>1210241672</v>
      </c>
      <c r="T12" s="8">
        <v>1179007403</v>
      </c>
      <c r="U12" s="17">
        <f t="shared" si="3"/>
        <v>6302178990</v>
      </c>
      <c r="V12" s="18">
        <f t="shared" si="4"/>
        <v>0.19303507508773349</v>
      </c>
      <c r="W12" s="18">
        <f t="shared" si="5"/>
        <v>0.15496585887529288</v>
      </c>
      <c r="X12" s="18">
        <f t="shared" si="6"/>
        <v>0.15096645492655253</v>
      </c>
      <c r="Y12" s="19"/>
      <c r="Z12" s="20"/>
      <c r="AA12" s="20"/>
      <c r="AB12" s="21"/>
      <c r="AC12" s="21"/>
      <c r="AD12" s="22"/>
      <c r="AE12" s="22"/>
    </row>
    <row r="13" spans="1:31" ht="35.1" customHeight="1" thickTop="1" thickBot="1" x14ac:dyDescent="0.3">
      <c r="A13" s="10" t="s">
        <v>20</v>
      </c>
      <c r="B13" s="10" t="s">
        <v>21</v>
      </c>
      <c r="C13" s="10" t="s">
        <v>21</v>
      </c>
      <c r="D13" s="10" t="s">
        <v>28</v>
      </c>
      <c r="E13" s="10"/>
      <c r="F13" s="10" t="s">
        <v>22</v>
      </c>
      <c r="G13" s="10" t="s">
        <v>23</v>
      </c>
      <c r="H13" s="10" t="s">
        <v>24</v>
      </c>
      <c r="I13" s="11" t="s">
        <v>29</v>
      </c>
      <c r="J13" s="8">
        <v>9812280000</v>
      </c>
      <c r="K13" s="8">
        <v>0</v>
      </c>
      <c r="L13" s="8">
        <v>0</v>
      </c>
      <c r="M13" s="8">
        <v>9812280000</v>
      </c>
      <c r="N13" s="8">
        <v>0</v>
      </c>
      <c r="O13" s="16">
        <f t="shared" si="2"/>
        <v>9812280000</v>
      </c>
      <c r="P13" s="8">
        <v>9812280000</v>
      </c>
      <c r="Q13" s="8">
        <v>0</v>
      </c>
      <c r="R13" s="8">
        <v>1054984723.59</v>
      </c>
      <c r="S13" s="8">
        <v>1054786362.59</v>
      </c>
      <c r="T13" s="8">
        <v>1053086273.59</v>
      </c>
      <c r="U13" s="17">
        <f t="shared" si="3"/>
        <v>8757295276.4099998</v>
      </c>
      <c r="V13" s="18">
        <f t="shared" si="4"/>
        <v>0.10751677730252296</v>
      </c>
      <c r="W13" s="18">
        <f t="shared" si="5"/>
        <v>0.10749656171552381</v>
      </c>
      <c r="X13" s="18">
        <f t="shared" si="6"/>
        <v>0.10732330035323086</v>
      </c>
      <c r="Y13" s="19"/>
      <c r="Z13" s="20"/>
      <c r="AA13" s="20"/>
      <c r="AB13" s="21"/>
      <c r="AC13" s="21"/>
      <c r="AD13" s="22"/>
      <c r="AE13" s="22"/>
    </row>
    <row r="14" spans="1:31" ht="35.1" customHeight="1" thickTop="1" thickBot="1" x14ac:dyDescent="0.3">
      <c r="A14" s="12"/>
      <c r="B14" s="12"/>
      <c r="C14" s="12"/>
      <c r="D14" s="12"/>
      <c r="E14" s="12"/>
      <c r="F14" s="12"/>
      <c r="G14" s="12"/>
      <c r="H14" s="12"/>
      <c r="I14" s="13" t="s">
        <v>108</v>
      </c>
      <c r="J14" s="9">
        <f>+J15+J16</f>
        <v>19428254000</v>
      </c>
      <c r="K14" s="9">
        <f t="shared" ref="K14:T14" si="7">+K15+K16</f>
        <v>0</v>
      </c>
      <c r="L14" s="9">
        <f t="shared" si="7"/>
        <v>0</v>
      </c>
      <c r="M14" s="9">
        <f t="shared" si="7"/>
        <v>19428254000</v>
      </c>
      <c r="N14" s="9">
        <f t="shared" si="7"/>
        <v>0</v>
      </c>
      <c r="O14" s="23">
        <f t="shared" si="2"/>
        <v>19428254000</v>
      </c>
      <c r="P14" s="9">
        <f t="shared" si="7"/>
        <v>17687271092.950001</v>
      </c>
      <c r="Q14" s="9">
        <f t="shared" si="7"/>
        <v>1740982907.05</v>
      </c>
      <c r="R14" s="9">
        <f t="shared" si="7"/>
        <v>14368325095.629999</v>
      </c>
      <c r="S14" s="9">
        <f t="shared" si="7"/>
        <v>2264475060.79</v>
      </c>
      <c r="T14" s="9">
        <f t="shared" si="7"/>
        <v>1440506918.79</v>
      </c>
      <c r="U14" s="24">
        <f t="shared" si="3"/>
        <v>5059928904.3700008</v>
      </c>
      <c r="V14" s="25">
        <f t="shared" si="4"/>
        <v>0.73955822770435264</v>
      </c>
      <c r="W14" s="25">
        <f t="shared" si="5"/>
        <v>0.1165557677385729</v>
      </c>
      <c r="X14" s="25">
        <f t="shared" si="6"/>
        <v>7.4144949864769105E-2</v>
      </c>
      <c r="Y14" s="19"/>
      <c r="Z14" s="20"/>
      <c r="AA14" s="20"/>
      <c r="AB14" s="21"/>
      <c r="AC14" s="21"/>
      <c r="AD14" s="22"/>
      <c r="AE14" s="22"/>
    </row>
    <row r="15" spans="1:31" ht="35.1" customHeight="1" thickTop="1" thickBot="1" x14ac:dyDescent="0.3">
      <c r="A15" s="10" t="s">
        <v>20</v>
      </c>
      <c r="B15" s="10" t="s">
        <v>26</v>
      </c>
      <c r="C15" s="10" t="s">
        <v>21</v>
      </c>
      <c r="D15" s="10"/>
      <c r="E15" s="10"/>
      <c r="F15" s="10" t="s">
        <v>22</v>
      </c>
      <c r="G15" s="10" t="s">
        <v>23</v>
      </c>
      <c r="H15" s="10" t="s">
        <v>24</v>
      </c>
      <c r="I15" s="11" t="s">
        <v>30</v>
      </c>
      <c r="J15" s="8">
        <v>5150000</v>
      </c>
      <c r="K15" s="8">
        <v>0</v>
      </c>
      <c r="L15" s="8">
        <v>0</v>
      </c>
      <c r="M15" s="8">
        <v>5150000</v>
      </c>
      <c r="N15" s="8">
        <v>0</v>
      </c>
      <c r="O15" s="16">
        <f t="shared" si="2"/>
        <v>5150000</v>
      </c>
      <c r="P15" s="8">
        <v>5100000</v>
      </c>
      <c r="Q15" s="8">
        <v>50000</v>
      </c>
      <c r="R15" s="8">
        <v>3100000</v>
      </c>
      <c r="S15" s="8">
        <v>3100000</v>
      </c>
      <c r="T15" s="8">
        <v>3100000</v>
      </c>
      <c r="U15" s="17">
        <f t="shared" si="3"/>
        <v>2050000</v>
      </c>
      <c r="V15" s="18">
        <f t="shared" si="4"/>
        <v>0.60194174757281549</v>
      </c>
      <c r="W15" s="18">
        <f t="shared" si="5"/>
        <v>0.60194174757281549</v>
      </c>
      <c r="X15" s="18">
        <f t="shared" si="6"/>
        <v>0.60194174757281549</v>
      </c>
      <c r="Y15" s="19"/>
      <c r="Z15" s="20"/>
      <c r="AA15" s="20"/>
      <c r="AB15" s="21"/>
      <c r="AC15" s="21"/>
      <c r="AD15" s="22"/>
      <c r="AE15" s="22"/>
    </row>
    <row r="16" spans="1:31" ht="35.1" customHeight="1" thickTop="1" thickBot="1" x14ac:dyDescent="0.3">
      <c r="A16" s="10" t="s">
        <v>20</v>
      </c>
      <c r="B16" s="10" t="s">
        <v>26</v>
      </c>
      <c r="C16" s="10" t="s">
        <v>26</v>
      </c>
      <c r="D16" s="10"/>
      <c r="E16" s="10"/>
      <c r="F16" s="10" t="s">
        <v>22</v>
      </c>
      <c r="G16" s="10" t="s">
        <v>23</v>
      </c>
      <c r="H16" s="10" t="s">
        <v>24</v>
      </c>
      <c r="I16" s="11" t="s">
        <v>31</v>
      </c>
      <c r="J16" s="8">
        <v>19423104000</v>
      </c>
      <c r="K16" s="8">
        <v>0</v>
      </c>
      <c r="L16" s="8">
        <v>0</v>
      </c>
      <c r="M16" s="8">
        <v>19423104000</v>
      </c>
      <c r="N16" s="8">
        <v>0</v>
      </c>
      <c r="O16" s="16">
        <f t="shared" si="2"/>
        <v>19423104000</v>
      </c>
      <c r="P16" s="8">
        <v>17682171092.950001</v>
      </c>
      <c r="Q16" s="8">
        <v>1740932907.05</v>
      </c>
      <c r="R16" s="8">
        <v>14365225095.629999</v>
      </c>
      <c r="S16" s="8">
        <v>2261375060.79</v>
      </c>
      <c r="T16" s="8">
        <v>1437406918.79</v>
      </c>
      <c r="U16" s="17">
        <f t="shared" si="3"/>
        <v>5057878904.3700008</v>
      </c>
      <c r="V16" s="18">
        <f t="shared" si="4"/>
        <v>0.73959471645881103</v>
      </c>
      <c r="W16" s="18">
        <f t="shared" si="5"/>
        <v>0.11642706854630444</v>
      </c>
      <c r="X16" s="18">
        <f t="shared" si="6"/>
        <v>7.4005005522804174E-2</v>
      </c>
      <c r="Y16" s="19"/>
      <c r="Z16" s="20"/>
      <c r="AA16" s="20"/>
      <c r="AB16" s="21"/>
      <c r="AC16" s="21"/>
      <c r="AD16" s="22"/>
      <c r="AE16" s="22"/>
    </row>
    <row r="17" spans="1:31" ht="35.1" customHeight="1" thickTop="1" thickBot="1" x14ac:dyDescent="0.3">
      <c r="A17" s="12"/>
      <c r="B17" s="12"/>
      <c r="C17" s="12"/>
      <c r="D17" s="12"/>
      <c r="E17" s="12"/>
      <c r="F17" s="12"/>
      <c r="G17" s="12"/>
      <c r="H17" s="12"/>
      <c r="I17" s="13" t="s">
        <v>109</v>
      </c>
      <c r="J17" s="9">
        <f>SUM(J18:J35)</f>
        <v>307121284000</v>
      </c>
      <c r="K17" s="9">
        <f t="shared" ref="K17:T17" si="8">SUM(K18:K35)</f>
        <v>0</v>
      </c>
      <c r="L17" s="9">
        <f t="shared" si="8"/>
        <v>0</v>
      </c>
      <c r="M17" s="9">
        <f t="shared" si="8"/>
        <v>307121284000</v>
      </c>
      <c r="N17" s="9">
        <f t="shared" si="8"/>
        <v>6000000000</v>
      </c>
      <c r="O17" s="23">
        <f t="shared" si="2"/>
        <v>301121284000</v>
      </c>
      <c r="P17" s="9">
        <f t="shared" si="8"/>
        <v>201913498691</v>
      </c>
      <c r="Q17" s="9">
        <f t="shared" si="8"/>
        <v>99207785309</v>
      </c>
      <c r="R17" s="9">
        <f t="shared" si="8"/>
        <v>166977730383.89999</v>
      </c>
      <c r="S17" s="9">
        <f t="shared" si="8"/>
        <v>47713717463.900002</v>
      </c>
      <c r="T17" s="9">
        <f t="shared" si="8"/>
        <v>35255972103.900002</v>
      </c>
      <c r="U17" s="24">
        <f t="shared" si="3"/>
        <v>134143553616.10001</v>
      </c>
      <c r="V17" s="25">
        <f t="shared" si="4"/>
        <v>0.55451985381378754</v>
      </c>
      <c r="W17" s="25">
        <f t="shared" si="5"/>
        <v>0.15845348701389039</v>
      </c>
      <c r="X17" s="25">
        <f t="shared" si="6"/>
        <v>0.11708229865245925</v>
      </c>
      <c r="Y17" s="19"/>
      <c r="Z17" s="20"/>
      <c r="AA17" s="20"/>
      <c r="AB17" s="21"/>
      <c r="AC17" s="21"/>
      <c r="AD17" s="22"/>
      <c r="AE17" s="22"/>
    </row>
    <row r="18" spans="1:31" ht="67.5" customHeight="1" thickTop="1" thickBot="1" x14ac:dyDescent="0.3">
      <c r="A18" s="10" t="s">
        <v>20</v>
      </c>
      <c r="B18" s="10" t="s">
        <v>28</v>
      </c>
      <c r="C18" s="10" t="s">
        <v>21</v>
      </c>
      <c r="D18" s="10" t="s">
        <v>21</v>
      </c>
      <c r="E18" s="10" t="s">
        <v>32</v>
      </c>
      <c r="F18" s="10" t="s">
        <v>22</v>
      </c>
      <c r="G18" s="10" t="s">
        <v>23</v>
      </c>
      <c r="H18" s="10" t="s">
        <v>24</v>
      </c>
      <c r="I18" s="11" t="s">
        <v>33</v>
      </c>
      <c r="J18" s="8">
        <v>145842798000</v>
      </c>
      <c r="K18" s="8">
        <v>0</v>
      </c>
      <c r="L18" s="8">
        <v>0</v>
      </c>
      <c r="M18" s="8">
        <v>145842798000</v>
      </c>
      <c r="N18" s="8">
        <v>6000000000</v>
      </c>
      <c r="O18" s="16">
        <f t="shared" si="2"/>
        <v>139842798000</v>
      </c>
      <c r="P18" s="8">
        <v>139842798000</v>
      </c>
      <c r="Q18" s="8">
        <v>0</v>
      </c>
      <c r="R18" s="8">
        <v>139842798000</v>
      </c>
      <c r="S18" s="8">
        <v>35100000000</v>
      </c>
      <c r="T18" s="8">
        <v>23400000000</v>
      </c>
      <c r="U18" s="17">
        <f t="shared" si="3"/>
        <v>0</v>
      </c>
      <c r="V18" s="18">
        <f t="shared" si="4"/>
        <v>1</v>
      </c>
      <c r="W18" s="18">
        <f t="shared" si="5"/>
        <v>0.25099612208846106</v>
      </c>
      <c r="X18" s="18">
        <f t="shared" si="6"/>
        <v>0.16733074805897405</v>
      </c>
      <c r="Y18" s="19"/>
      <c r="Z18" s="20"/>
      <c r="AA18" s="20"/>
      <c r="AB18" s="21"/>
      <c r="AC18" s="21"/>
      <c r="AD18" s="22"/>
      <c r="AE18" s="22"/>
    </row>
    <row r="19" spans="1:31" ht="55.5" customHeight="1" thickTop="1" thickBot="1" x14ac:dyDescent="0.3">
      <c r="A19" s="10" t="s">
        <v>20</v>
      </c>
      <c r="B19" s="10" t="s">
        <v>28</v>
      </c>
      <c r="C19" s="10" t="s">
        <v>26</v>
      </c>
      <c r="D19" s="10" t="s">
        <v>26</v>
      </c>
      <c r="E19" s="10" t="s">
        <v>34</v>
      </c>
      <c r="F19" s="10" t="s">
        <v>22</v>
      </c>
      <c r="G19" s="10" t="s">
        <v>23</v>
      </c>
      <c r="H19" s="10" t="s">
        <v>24</v>
      </c>
      <c r="I19" s="11" t="s">
        <v>35</v>
      </c>
      <c r="J19" s="8">
        <v>48570000</v>
      </c>
      <c r="K19" s="8">
        <v>0</v>
      </c>
      <c r="L19" s="8">
        <v>0</v>
      </c>
      <c r="M19" s="8">
        <v>48570000</v>
      </c>
      <c r="N19" s="8">
        <v>0</v>
      </c>
      <c r="O19" s="16">
        <f t="shared" si="2"/>
        <v>48570000</v>
      </c>
      <c r="P19" s="8">
        <v>0</v>
      </c>
      <c r="Q19" s="8">
        <v>48570000</v>
      </c>
      <c r="R19" s="8">
        <v>0</v>
      </c>
      <c r="S19" s="8">
        <v>0</v>
      </c>
      <c r="T19" s="8">
        <v>0</v>
      </c>
      <c r="U19" s="17">
        <f t="shared" si="3"/>
        <v>48570000</v>
      </c>
      <c r="V19" s="18">
        <f t="shared" si="4"/>
        <v>0</v>
      </c>
      <c r="W19" s="18">
        <f t="shared" si="5"/>
        <v>0</v>
      </c>
      <c r="X19" s="18">
        <f t="shared" si="6"/>
        <v>0</v>
      </c>
      <c r="Y19" s="19"/>
      <c r="Z19" s="20"/>
      <c r="AA19" s="20"/>
      <c r="AB19" s="21"/>
      <c r="AC19" s="21"/>
      <c r="AD19" s="22"/>
      <c r="AE19" s="22"/>
    </row>
    <row r="20" spans="1:31" ht="56.25" customHeight="1" thickTop="1" thickBot="1" x14ac:dyDescent="0.3">
      <c r="A20" s="10" t="s">
        <v>20</v>
      </c>
      <c r="B20" s="10" t="s">
        <v>28</v>
      </c>
      <c r="C20" s="10" t="s">
        <v>26</v>
      </c>
      <c r="D20" s="10" t="s">
        <v>26</v>
      </c>
      <c r="E20" s="10" t="s">
        <v>36</v>
      </c>
      <c r="F20" s="10" t="s">
        <v>22</v>
      </c>
      <c r="G20" s="10" t="s">
        <v>23</v>
      </c>
      <c r="H20" s="10" t="s">
        <v>24</v>
      </c>
      <c r="I20" s="11" t="s">
        <v>37</v>
      </c>
      <c r="J20" s="8">
        <v>296000000</v>
      </c>
      <c r="K20" s="8">
        <v>0</v>
      </c>
      <c r="L20" s="8">
        <v>0</v>
      </c>
      <c r="M20" s="8">
        <v>296000000</v>
      </c>
      <c r="N20" s="8">
        <v>0</v>
      </c>
      <c r="O20" s="16">
        <f t="shared" si="2"/>
        <v>296000000</v>
      </c>
      <c r="P20" s="8">
        <v>0</v>
      </c>
      <c r="Q20" s="8">
        <v>296000000</v>
      </c>
      <c r="R20" s="8">
        <v>0</v>
      </c>
      <c r="S20" s="8">
        <v>0</v>
      </c>
      <c r="T20" s="8">
        <v>0</v>
      </c>
      <c r="U20" s="17">
        <f t="shared" si="3"/>
        <v>296000000</v>
      </c>
      <c r="V20" s="18">
        <f t="shared" si="4"/>
        <v>0</v>
      </c>
      <c r="W20" s="18">
        <f t="shared" si="5"/>
        <v>0</v>
      </c>
      <c r="X20" s="18">
        <f t="shared" si="6"/>
        <v>0</v>
      </c>
      <c r="Y20" s="19"/>
      <c r="Z20" s="20"/>
      <c r="AA20" s="20"/>
      <c r="AB20" s="21"/>
      <c r="AC20" s="21"/>
      <c r="AD20" s="22"/>
      <c r="AE20" s="22"/>
    </row>
    <row r="21" spans="1:31" ht="35.1" customHeight="1" thickTop="1" thickBot="1" x14ac:dyDescent="0.3">
      <c r="A21" s="10" t="s">
        <v>20</v>
      </c>
      <c r="B21" s="10" t="s">
        <v>28</v>
      </c>
      <c r="C21" s="10" t="s">
        <v>26</v>
      </c>
      <c r="D21" s="10" t="s">
        <v>26</v>
      </c>
      <c r="E21" s="10" t="s">
        <v>38</v>
      </c>
      <c r="F21" s="10" t="s">
        <v>22</v>
      </c>
      <c r="G21" s="10" t="s">
        <v>23</v>
      </c>
      <c r="H21" s="10" t="s">
        <v>24</v>
      </c>
      <c r="I21" s="11" t="s">
        <v>39</v>
      </c>
      <c r="J21" s="8">
        <v>1357267000</v>
      </c>
      <c r="K21" s="8">
        <v>0</v>
      </c>
      <c r="L21" s="8">
        <v>0</v>
      </c>
      <c r="M21" s="8">
        <v>1357267000</v>
      </c>
      <c r="N21" s="8">
        <v>0</v>
      </c>
      <c r="O21" s="16">
        <f t="shared" si="2"/>
        <v>1357267000</v>
      </c>
      <c r="P21" s="8">
        <v>1357267000</v>
      </c>
      <c r="Q21" s="8">
        <v>0</v>
      </c>
      <c r="R21" s="8">
        <v>0</v>
      </c>
      <c r="S21" s="8">
        <v>0</v>
      </c>
      <c r="T21" s="8">
        <v>0</v>
      </c>
      <c r="U21" s="17">
        <f t="shared" si="3"/>
        <v>1357267000</v>
      </c>
      <c r="V21" s="18">
        <f t="shared" si="4"/>
        <v>0</v>
      </c>
      <c r="W21" s="18">
        <f t="shared" si="5"/>
        <v>0</v>
      </c>
      <c r="X21" s="18">
        <f t="shared" si="6"/>
        <v>0</v>
      </c>
      <c r="Y21" s="19"/>
      <c r="Z21" s="20"/>
      <c r="AA21" s="20"/>
      <c r="AB21" s="21"/>
      <c r="AC21" s="21"/>
      <c r="AD21" s="22"/>
      <c r="AE21" s="22"/>
    </row>
    <row r="22" spans="1:31" ht="35.1" customHeight="1" thickTop="1" thickBot="1" x14ac:dyDescent="0.3">
      <c r="A22" s="10" t="s">
        <v>20</v>
      </c>
      <c r="B22" s="10" t="s">
        <v>28</v>
      </c>
      <c r="C22" s="10" t="s">
        <v>26</v>
      </c>
      <c r="D22" s="10" t="s">
        <v>26</v>
      </c>
      <c r="E22" s="10" t="s">
        <v>40</v>
      </c>
      <c r="F22" s="10" t="s">
        <v>22</v>
      </c>
      <c r="G22" s="10" t="s">
        <v>23</v>
      </c>
      <c r="H22" s="10" t="s">
        <v>24</v>
      </c>
      <c r="I22" s="11" t="s">
        <v>41</v>
      </c>
      <c r="J22" s="8">
        <v>4274604000</v>
      </c>
      <c r="K22" s="8">
        <v>0</v>
      </c>
      <c r="L22" s="8">
        <v>0</v>
      </c>
      <c r="M22" s="8">
        <v>4274604000</v>
      </c>
      <c r="N22" s="8">
        <v>0</v>
      </c>
      <c r="O22" s="16">
        <f t="shared" si="2"/>
        <v>4274604000</v>
      </c>
      <c r="P22" s="8">
        <v>4274604000</v>
      </c>
      <c r="Q22" s="8">
        <v>0</v>
      </c>
      <c r="R22" s="8">
        <v>4274604000</v>
      </c>
      <c r="S22" s="8">
        <v>2870000000</v>
      </c>
      <c r="T22" s="8">
        <v>2870000000</v>
      </c>
      <c r="U22" s="17">
        <f t="shared" si="3"/>
        <v>0</v>
      </c>
      <c r="V22" s="18">
        <f t="shared" si="4"/>
        <v>1</v>
      </c>
      <c r="W22" s="18">
        <f t="shared" si="5"/>
        <v>0.67140722275092612</v>
      </c>
      <c r="X22" s="18">
        <f t="shared" si="6"/>
        <v>0.67140722275092612</v>
      </c>
      <c r="Y22" s="19"/>
      <c r="Z22" s="20"/>
      <c r="AA22" s="20"/>
      <c r="AB22" s="21"/>
      <c r="AC22" s="21"/>
      <c r="AD22" s="22"/>
      <c r="AE22" s="22"/>
    </row>
    <row r="23" spans="1:31" ht="35.1" customHeight="1" thickTop="1" thickBot="1" x14ac:dyDescent="0.3">
      <c r="A23" s="10" t="s">
        <v>20</v>
      </c>
      <c r="B23" s="10" t="s">
        <v>28</v>
      </c>
      <c r="C23" s="10" t="s">
        <v>26</v>
      </c>
      <c r="D23" s="10" t="s">
        <v>26</v>
      </c>
      <c r="E23" s="10" t="s">
        <v>42</v>
      </c>
      <c r="F23" s="10" t="s">
        <v>22</v>
      </c>
      <c r="G23" s="10" t="s">
        <v>23</v>
      </c>
      <c r="H23" s="10" t="s">
        <v>24</v>
      </c>
      <c r="I23" s="11" t="s">
        <v>43</v>
      </c>
      <c r="J23" s="8">
        <v>1552259000</v>
      </c>
      <c r="K23" s="8">
        <v>0</v>
      </c>
      <c r="L23" s="8">
        <v>0</v>
      </c>
      <c r="M23" s="8">
        <v>1552259000</v>
      </c>
      <c r="N23" s="8">
        <v>0</v>
      </c>
      <c r="O23" s="16">
        <f t="shared" si="2"/>
        <v>1552259000</v>
      </c>
      <c r="P23" s="8">
        <v>1552259000</v>
      </c>
      <c r="Q23" s="8">
        <v>0</v>
      </c>
      <c r="R23" s="8">
        <v>0</v>
      </c>
      <c r="S23" s="8">
        <v>0</v>
      </c>
      <c r="T23" s="8">
        <v>0</v>
      </c>
      <c r="U23" s="17">
        <f t="shared" si="3"/>
        <v>1552259000</v>
      </c>
      <c r="V23" s="18">
        <f t="shared" si="4"/>
        <v>0</v>
      </c>
      <c r="W23" s="18">
        <f t="shared" si="5"/>
        <v>0</v>
      </c>
      <c r="X23" s="18">
        <f t="shared" si="6"/>
        <v>0</v>
      </c>
      <c r="Y23" s="19"/>
      <c r="Z23" s="20"/>
      <c r="AA23" s="20"/>
      <c r="AB23" s="21"/>
      <c r="AC23" s="21"/>
      <c r="AD23" s="22"/>
      <c r="AE23" s="22"/>
    </row>
    <row r="24" spans="1:31" ht="35.1" customHeight="1" thickTop="1" thickBot="1" x14ac:dyDescent="0.3">
      <c r="A24" s="10" t="s">
        <v>20</v>
      </c>
      <c r="B24" s="10" t="s">
        <v>28</v>
      </c>
      <c r="C24" s="10" t="s">
        <v>28</v>
      </c>
      <c r="D24" s="10" t="s">
        <v>44</v>
      </c>
      <c r="E24" s="10" t="s">
        <v>45</v>
      </c>
      <c r="F24" s="10" t="s">
        <v>22</v>
      </c>
      <c r="G24" s="10" t="s">
        <v>23</v>
      </c>
      <c r="H24" s="10" t="s">
        <v>24</v>
      </c>
      <c r="I24" s="11" t="s">
        <v>46</v>
      </c>
      <c r="J24" s="8">
        <v>29219509000</v>
      </c>
      <c r="K24" s="8">
        <v>0</v>
      </c>
      <c r="L24" s="8">
        <v>0</v>
      </c>
      <c r="M24" s="8">
        <v>29219509000</v>
      </c>
      <c r="N24" s="8">
        <v>0</v>
      </c>
      <c r="O24" s="16">
        <f t="shared" si="2"/>
        <v>29219509000</v>
      </c>
      <c r="P24" s="8">
        <v>29219509000</v>
      </c>
      <c r="Q24" s="8">
        <v>0</v>
      </c>
      <c r="R24" s="8">
        <v>0</v>
      </c>
      <c r="S24" s="8">
        <v>0</v>
      </c>
      <c r="T24" s="8">
        <v>0</v>
      </c>
      <c r="U24" s="17">
        <f t="shared" si="3"/>
        <v>29219509000</v>
      </c>
      <c r="V24" s="18">
        <f t="shared" si="4"/>
        <v>0</v>
      </c>
      <c r="W24" s="18">
        <f t="shared" si="5"/>
        <v>0</v>
      </c>
      <c r="X24" s="18">
        <f t="shared" si="6"/>
        <v>0</v>
      </c>
      <c r="Y24" s="19"/>
      <c r="Z24" s="20"/>
      <c r="AA24" s="20"/>
      <c r="AB24" s="21"/>
      <c r="AC24" s="21"/>
      <c r="AD24" s="22"/>
      <c r="AE24" s="22"/>
    </row>
    <row r="25" spans="1:31" ht="35.1" customHeight="1" thickTop="1" thickBot="1" x14ac:dyDescent="0.3">
      <c r="A25" s="10" t="s">
        <v>20</v>
      </c>
      <c r="B25" s="10" t="s">
        <v>28</v>
      </c>
      <c r="C25" s="10" t="s">
        <v>28</v>
      </c>
      <c r="D25" s="10" t="s">
        <v>44</v>
      </c>
      <c r="E25" s="10" t="s">
        <v>45</v>
      </c>
      <c r="F25" s="10" t="s">
        <v>22</v>
      </c>
      <c r="G25" s="10" t="s">
        <v>47</v>
      </c>
      <c r="H25" s="10" t="s">
        <v>48</v>
      </c>
      <c r="I25" s="11" t="s">
        <v>46</v>
      </c>
      <c r="J25" s="8">
        <v>30586800000</v>
      </c>
      <c r="K25" s="8">
        <v>0</v>
      </c>
      <c r="L25" s="8">
        <v>0</v>
      </c>
      <c r="M25" s="8">
        <v>30586800000</v>
      </c>
      <c r="N25" s="8">
        <v>0</v>
      </c>
      <c r="O25" s="16">
        <f t="shared" si="2"/>
        <v>30586800000</v>
      </c>
      <c r="P25" s="8">
        <v>0</v>
      </c>
      <c r="Q25" s="8">
        <v>30586800000</v>
      </c>
      <c r="R25" s="8">
        <v>0</v>
      </c>
      <c r="S25" s="8">
        <v>0</v>
      </c>
      <c r="T25" s="8">
        <v>0</v>
      </c>
      <c r="U25" s="17">
        <f t="shared" si="3"/>
        <v>30586800000</v>
      </c>
      <c r="V25" s="18">
        <f t="shared" si="4"/>
        <v>0</v>
      </c>
      <c r="W25" s="18">
        <f t="shared" si="5"/>
        <v>0</v>
      </c>
      <c r="X25" s="18">
        <f t="shared" si="6"/>
        <v>0</v>
      </c>
      <c r="Y25" s="19"/>
      <c r="Z25" s="20"/>
      <c r="AA25" s="20"/>
      <c r="AB25" s="21"/>
      <c r="AC25" s="21"/>
      <c r="AD25" s="22"/>
      <c r="AE25" s="22"/>
    </row>
    <row r="26" spans="1:31" ht="35.1" customHeight="1" thickTop="1" thickBot="1" x14ac:dyDescent="0.3">
      <c r="A26" s="10" t="s">
        <v>20</v>
      </c>
      <c r="B26" s="10" t="s">
        <v>28</v>
      </c>
      <c r="C26" s="10" t="s">
        <v>28</v>
      </c>
      <c r="D26" s="10" t="s">
        <v>44</v>
      </c>
      <c r="E26" s="10" t="s">
        <v>49</v>
      </c>
      <c r="F26" s="10" t="s">
        <v>22</v>
      </c>
      <c r="G26" s="10" t="s">
        <v>23</v>
      </c>
      <c r="H26" s="10" t="s">
        <v>24</v>
      </c>
      <c r="I26" s="11" t="s">
        <v>50</v>
      </c>
      <c r="J26" s="8">
        <v>5000000000</v>
      </c>
      <c r="K26" s="8">
        <v>0</v>
      </c>
      <c r="L26" s="8">
        <v>0</v>
      </c>
      <c r="M26" s="8">
        <v>5000000000</v>
      </c>
      <c r="N26" s="8">
        <v>0</v>
      </c>
      <c r="O26" s="16">
        <f t="shared" si="2"/>
        <v>5000000000</v>
      </c>
      <c r="P26" s="8">
        <v>5000000000</v>
      </c>
      <c r="Q26" s="8">
        <v>0</v>
      </c>
      <c r="R26" s="8">
        <v>5000000000</v>
      </c>
      <c r="S26" s="8">
        <v>0</v>
      </c>
      <c r="T26" s="8">
        <v>0</v>
      </c>
      <c r="U26" s="17">
        <f t="shared" si="3"/>
        <v>0</v>
      </c>
      <c r="V26" s="18">
        <f t="shared" si="4"/>
        <v>1</v>
      </c>
      <c r="W26" s="18">
        <f t="shared" si="5"/>
        <v>0</v>
      </c>
      <c r="X26" s="18">
        <f t="shared" si="6"/>
        <v>0</v>
      </c>
      <c r="Y26" s="19"/>
      <c r="Z26" s="20"/>
      <c r="AA26" s="20"/>
      <c r="AB26" s="21"/>
      <c r="AC26" s="21"/>
      <c r="AD26" s="22"/>
      <c r="AE26" s="22"/>
    </row>
    <row r="27" spans="1:31" ht="35.1" customHeight="1" thickTop="1" thickBot="1" x14ac:dyDescent="0.3">
      <c r="A27" s="10" t="s">
        <v>20</v>
      </c>
      <c r="B27" s="10" t="s">
        <v>28</v>
      </c>
      <c r="C27" s="10" t="s">
        <v>44</v>
      </c>
      <c r="D27" s="10" t="s">
        <v>26</v>
      </c>
      <c r="E27" s="10" t="s">
        <v>51</v>
      </c>
      <c r="F27" s="10" t="s">
        <v>22</v>
      </c>
      <c r="G27" s="10" t="s">
        <v>23</v>
      </c>
      <c r="H27" s="10" t="s">
        <v>24</v>
      </c>
      <c r="I27" s="11" t="s">
        <v>52</v>
      </c>
      <c r="J27" s="8">
        <v>606643000</v>
      </c>
      <c r="K27" s="8">
        <v>0</v>
      </c>
      <c r="L27" s="8">
        <v>0</v>
      </c>
      <c r="M27" s="8">
        <v>606643000</v>
      </c>
      <c r="N27" s="8">
        <v>0</v>
      </c>
      <c r="O27" s="16">
        <f t="shared" si="2"/>
        <v>606643000</v>
      </c>
      <c r="P27" s="8">
        <v>35973724</v>
      </c>
      <c r="Q27" s="8">
        <v>570669276</v>
      </c>
      <c r="R27" s="8">
        <v>34287724</v>
      </c>
      <c r="S27" s="8">
        <v>34287724</v>
      </c>
      <c r="T27" s="8">
        <v>34287724</v>
      </c>
      <c r="U27" s="17">
        <f t="shared" si="3"/>
        <v>572355276</v>
      </c>
      <c r="V27" s="18">
        <f t="shared" si="4"/>
        <v>5.6520431291550384E-2</v>
      </c>
      <c r="W27" s="18">
        <f t="shared" si="5"/>
        <v>5.6520431291550384E-2</v>
      </c>
      <c r="X27" s="18">
        <f t="shared" si="6"/>
        <v>5.6520431291550384E-2</v>
      </c>
      <c r="Y27" s="19"/>
      <c r="Z27" s="20"/>
      <c r="AA27" s="20"/>
      <c r="AB27" s="21"/>
      <c r="AC27" s="21"/>
      <c r="AD27" s="22"/>
      <c r="AE27" s="22"/>
    </row>
    <row r="28" spans="1:31" ht="35.1" customHeight="1" thickTop="1" thickBot="1" x14ac:dyDescent="0.3">
      <c r="A28" s="10" t="s">
        <v>20</v>
      </c>
      <c r="B28" s="10" t="s">
        <v>28</v>
      </c>
      <c r="C28" s="10" t="s">
        <v>44</v>
      </c>
      <c r="D28" s="10" t="s">
        <v>26</v>
      </c>
      <c r="E28" s="10" t="s">
        <v>53</v>
      </c>
      <c r="F28" s="10" t="s">
        <v>22</v>
      </c>
      <c r="G28" s="10" t="s">
        <v>23</v>
      </c>
      <c r="H28" s="10" t="s">
        <v>24</v>
      </c>
      <c r="I28" s="11" t="s">
        <v>54</v>
      </c>
      <c r="J28" s="8">
        <v>2238411000</v>
      </c>
      <c r="K28" s="8">
        <v>0</v>
      </c>
      <c r="L28" s="8">
        <v>0</v>
      </c>
      <c r="M28" s="8">
        <v>2238411000</v>
      </c>
      <c r="N28" s="8">
        <v>0</v>
      </c>
      <c r="O28" s="16">
        <f t="shared" si="2"/>
        <v>2238411000</v>
      </c>
      <c r="P28" s="8">
        <v>521524000</v>
      </c>
      <c r="Q28" s="8">
        <v>1716887000</v>
      </c>
      <c r="R28" s="8">
        <v>212349000</v>
      </c>
      <c r="S28" s="8">
        <v>163991000</v>
      </c>
      <c r="T28" s="8">
        <v>163991000</v>
      </c>
      <c r="U28" s="17">
        <f t="shared" si="3"/>
        <v>2026062000</v>
      </c>
      <c r="V28" s="18">
        <f t="shared" si="4"/>
        <v>9.4865956252001976E-2</v>
      </c>
      <c r="W28" s="18">
        <f t="shared" si="5"/>
        <v>7.32622382574067E-2</v>
      </c>
      <c r="X28" s="18">
        <f t="shared" si="6"/>
        <v>7.32622382574067E-2</v>
      </c>
      <c r="Y28" s="19"/>
      <c r="Z28" s="20"/>
      <c r="AA28" s="20"/>
      <c r="AB28" s="21"/>
      <c r="AC28" s="21"/>
      <c r="AD28" s="22"/>
      <c r="AE28" s="22"/>
    </row>
    <row r="29" spans="1:31" ht="35.1" customHeight="1" thickTop="1" thickBot="1" x14ac:dyDescent="0.3">
      <c r="A29" s="10" t="s">
        <v>20</v>
      </c>
      <c r="B29" s="10" t="s">
        <v>28</v>
      </c>
      <c r="C29" s="10" t="s">
        <v>44</v>
      </c>
      <c r="D29" s="10" t="s">
        <v>26</v>
      </c>
      <c r="E29" s="10" t="s">
        <v>55</v>
      </c>
      <c r="F29" s="10" t="s">
        <v>22</v>
      </c>
      <c r="G29" s="10" t="s">
        <v>23</v>
      </c>
      <c r="H29" s="10" t="s">
        <v>24</v>
      </c>
      <c r="I29" s="11" t="s">
        <v>56</v>
      </c>
      <c r="J29" s="8">
        <v>259437000</v>
      </c>
      <c r="K29" s="8">
        <v>0</v>
      </c>
      <c r="L29" s="8">
        <v>0</v>
      </c>
      <c r="M29" s="8">
        <v>259437000</v>
      </c>
      <c r="N29" s="8">
        <v>0</v>
      </c>
      <c r="O29" s="16">
        <f t="shared" si="2"/>
        <v>259437000</v>
      </c>
      <c r="P29" s="8">
        <v>259437000</v>
      </c>
      <c r="Q29" s="8">
        <v>0</v>
      </c>
      <c r="R29" s="8">
        <v>23488797.899999999</v>
      </c>
      <c r="S29" s="8">
        <v>23488797.899999999</v>
      </c>
      <c r="T29" s="8">
        <v>23488797.899999999</v>
      </c>
      <c r="U29" s="17">
        <f t="shared" si="3"/>
        <v>235948202.09999999</v>
      </c>
      <c r="V29" s="18">
        <f t="shared" si="4"/>
        <v>9.0537579065437843E-2</v>
      </c>
      <c r="W29" s="18">
        <f t="shared" si="5"/>
        <v>9.0537579065437843E-2</v>
      </c>
      <c r="X29" s="18">
        <f t="shared" si="6"/>
        <v>9.0537579065437843E-2</v>
      </c>
      <c r="Y29" s="19"/>
      <c r="Z29" s="20"/>
      <c r="AA29" s="20"/>
      <c r="AB29" s="21"/>
      <c r="AC29" s="21"/>
      <c r="AD29" s="22"/>
      <c r="AE29" s="22"/>
    </row>
    <row r="30" spans="1:31" ht="35.1" customHeight="1" thickTop="1" thickBot="1" x14ac:dyDescent="0.3">
      <c r="A30" s="10" t="s">
        <v>20</v>
      </c>
      <c r="B30" s="10" t="s">
        <v>28</v>
      </c>
      <c r="C30" s="10" t="s">
        <v>44</v>
      </c>
      <c r="D30" s="10" t="s">
        <v>26</v>
      </c>
      <c r="E30" s="10" t="s">
        <v>57</v>
      </c>
      <c r="F30" s="10" t="s">
        <v>22</v>
      </c>
      <c r="G30" s="10" t="s">
        <v>23</v>
      </c>
      <c r="H30" s="10" t="s">
        <v>24</v>
      </c>
      <c r="I30" s="11" t="s">
        <v>58</v>
      </c>
      <c r="J30" s="8">
        <v>30394380000</v>
      </c>
      <c r="K30" s="8">
        <v>0</v>
      </c>
      <c r="L30" s="8">
        <v>0</v>
      </c>
      <c r="M30" s="8">
        <v>30394380000</v>
      </c>
      <c r="N30" s="8">
        <v>0</v>
      </c>
      <c r="O30" s="16">
        <f t="shared" si="2"/>
        <v>30394380000</v>
      </c>
      <c r="P30" s="8">
        <v>1706638933</v>
      </c>
      <c r="Q30" s="8">
        <v>28687741067</v>
      </c>
      <c r="R30" s="8">
        <v>1626700890</v>
      </c>
      <c r="S30" s="8">
        <v>1626700890</v>
      </c>
      <c r="T30" s="8">
        <v>1626700890</v>
      </c>
      <c r="U30" s="17">
        <f t="shared" si="3"/>
        <v>28767679110</v>
      </c>
      <c r="V30" s="18">
        <f t="shared" si="4"/>
        <v>5.3519791816776657E-2</v>
      </c>
      <c r="W30" s="18">
        <f t="shared" si="5"/>
        <v>5.3519791816776657E-2</v>
      </c>
      <c r="X30" s="18">
        <f t="shared" si="6"/>
        <v>5.3519791816776657E-2</v>
      </c>
      <c r="Y30" s="19"/>
      <c r="Z30" s="20"/>
      <c r="AA30" s="20"/>
      <c r="AB30" s="21"/>
      <c r="AC30" s="21"/>
      <c r="AD30" s="22"/>
      <c r="AE30" s="22"/>
    </row>
    <row r="31" spans="1:31" ht="35.1" customHeight="1" thickTop="1" thickBot="1" x14ac:dyDescent="0.3">
      <c r="A31" s="10" t="s">
        <v>20</v>
      </c>
      <c r="B31" s="10" t="s">
        <v>28</v>
      </c>
      <c r="C31" s="10" t="s">
        <v>44</v>
      </c>
      <c r="D31" s="10" t="s">
        <v>26</v>
      </c>
      <c r="E31" s="10" t="s">
        <v>59</v>
      </c>
      <c r="F31" s="10" t="s">
        <v>22</v>
      </c>
      <c r="G31" s="10" t="s">
        <v>23</v>
      </c>
      <c r="H31" s="10" t="s">
        <v>24</v>
      </c>
      <c r="I31" s="11" t="s">
        <v>60</v>
      </c>
      <c r="J31" s="8">
        <v>44701855000</v>
      </c>
      <c r="K31" s="8">
        <v>0</v>
      </c>
      <c r="L31" s="8">
        <v>0</v>
      </c>
      <c r="M31" s="8">
        <v>44701855000</v>
      </c>
      <c r="N31" s="8">
        <v>0</v>
      </c>
      <c r="O31" s="16">
        <f t="shared" si="2"/>
        <v>44701855000</v>
      </c>
      <c r="P31" s="8">
        <v>7714063034</v>
      </c>
      <c r="Q31" s="8">
        <v>36987791966</v>
      </c>
      <c r="R31" s="8">
        <v>5534076972</v>
      </c>
      <c r="S31" s="8">
        <v>5534076972</v>
      </c>
      <c r="T31" s="8">
        <v>5534076972</v>
      </c>
      <c r="U31" s="17">
        <f t="shared" si="3"/>
        <v>39167778028</v>
      </c>
      <c r="V31" s="18">
        <f t="shared" si="4"/>
        <v>0.12379971640997896</v>
      </c>
      <c r="W31" s="18">
        <f t="shared" si="5"/>
        <v>0.12379971640997896</v>
      </c>
      <c r="X31" s="18">
        <f t="shared" si="6"/>
        <v>0.12379971640997896</v>
      </c>
      <c r="Y31" s="19"/>
      <c r="Z31" s="20"/>
      <c r="AA31" s="20"/>
      <c r="AB31" s="21"/>
      <c r="AC31" s="21"/>
      <c r="AD31" s="22"/>
      <c r="AE31" s="22"/>
    </row>
    <row r="32" spans="1:31" ht="35.1" customHeight="1" thickTop="1" thickBot="1" x14ac:dyDescent="0.3">
      <c r="A32" s="10" t="s">
        <v>20</v>
      </c>
      <c r="B32" s="10" t="s">
        <v>28</v>
      </c>
      <c r="C32" s="10" t="s">
        <v>23</v>
      </c>
      <c r="D32" s="10" t="s">
        <v>21</v>
      </c>
      <c r="E32" s="10" t="s">
        <v>32</v>
      </c>
      <c r="F32" s="10" t="s">
        <v>22</v>
      </c>
      <c r="G32" s="10" t="s">
        <v>23</v>
      </c>
      <c r="H32" s="10" t="s">
        <v>24</v>
      </c>
      <c r="I32" s="11" t="s">
        <v>61</v>
      </c>
      <c r="J32" s="8">
        <v>157500000</v>
      </c>
      <c r="K32" s="8">
        <v>0</v>
      </c>
      <c r="L32" s="8">
        <v>0</v>
      </c>
      <c r="M32" s="8">
        <v>157500000</v>
      </c>
      <c r="N32" s="8">
        <v>0</v>
      </c>
      <c r="O32" s="16">
        <f t="shared" si="2"/>
        <v>157500000</v>
      </c>
      <c r="P32" s="8">
        <v>0</v>
      </c>
      <c r="Q32" s="8">
        <v>157500000</v>
      </c>
      <c r="R32" s="8">
        <v>0</v>
      </c>
      <c r="S32" s="8">
        <v>0</v>
      </c>
      <c r="T32" s="8">
        <v>0</v>
      </c>
      <c r="U32" s="17">
        <f t="shared" si="3"/>
        <v>157500000</v>
      </c>
      <c r="V32" s="18">
        <f t="shared" si="4"/>
        <v>0</v>
      </c>
      <c r="W32" s="18">
        <f t="shared" si="5"/>
        <v>0</v>
      </c>
      <c r="X32" s="18">
        <f t="shared" si="6"/>
        <v>0</v>
      </c>
      <c r="Y32" s="19"/>
      <c r="Z32" s="20"/>
      <c r="AA32" s="20"/>
      <c r="AB32" s="21"/>
      <c r="AC32" s="21"/>
      <c r="AD32" s="22"/>
      <c r="AE32" s="22"/>
    </row>
    <row r="33" spans="1:31" ht="35.1" customHeight="1" thickTop="1" thickBot="1" x14ac:dyDescent="0.3">
      <c r="A33" s="10" t="s">
        <v>20</v>
      </c>
      <c r="B33" s="10" t="s">
        <v>28</v>
      </c>
      <c r="C33" s="10" t="s">
        <v>23</v>
      </c>
      <c r="D33" s="10" t="s">
        <v>21</v>
      </c>
      <c r="E33" s="10" t="s">
        <v>51</v>
      </c>
      <c r="F33" s="10" t="s">
        <v>22</v>
      </c>
      <c r="G33" s="10" t="s">
        <v>23</v>
      </c>
      <c r="H33" s="10" t="s">
        <v>24</v>
      </c>
      <c r="I33" s="11" t="s">
        <v>62</v>
      </c>
      <c r="J33" s="8">
        <v>100826000</v>
      </c>
      <c r="K33" s="8">
        <v>0</v>
      </c>
      <c r="L33" s="8">
        <v>0</v>
      </c>
      <c r="M33" s="8">
        <v>100826000</v>
      </c>
      <c r="N33" s="8">
        <v>0</v>
      </c>
      <c r="O33" s="16">
        <f t="shared" si="2"/>
        <v>100826000</v>
      </c>
      <c r="P33" s="8">
        <v>0</v>
      </c>
      <c r="Q33" s="8">
        <v>100826000</v>
      </c>
      <c r="R33" s="8">
        <v>0</v>
      </c>
      <c r="S33" s="8">
        <v>0</v>
      </c>
      <c r="T33" s="8">
        <v>0</v>
      </c>
      <c r="U33" s="17">
        <f t="shared" si="3"/>
        <v>100826000</v>
      </c>
      <c r="V33" s="18">
        <f t="shared" si="4"/>
        <v>0</v>
      </c>
      <c r="W33" s="18">
        <f t="shared" si="5"/>
        <v>0</v>
      </c>
      <c r="X33" s="18">
        <f t="shared" si="6"/>
        <v>0</v>
      </c>
      <c r="Y33" s="19"/>
      <c r="Z33" s="20"/>
      <c r="AA33" s="20"/>
      <c r="AB33" s="21"/>
      <c r="AC33" s="21"/>
      <c r="AD33" s="22"/>
      <c r="AE33" s="22"/>
    </row>
    <row r="34" spans="1:31" ht="35.1" customHeight="1" thickTop="1" thickBot="1" x14ac:dyDescent="0.3">
      <c r="A34" s="10" t="s">
        <v>20</v>
      </c>
      <c r="B34" s="10" t="s">
        <v>28</v>
      </c>
      <c r="C34" s="10" t="s">
        <v>47</v>
      </c>
      <c r="D34" s="10" t="s">
        <v>63</v>
      </c>
      <c r="E34" s="10" t="s">
        <v>32</v>
      </c>
      <c r="F34" s="10" t="s">
        <v>22</v>
      </c>
      <c r="G34" s="10" t="s">
        <v>23</v>
      </c>
      <c r="H34" s="10" t="s">
        <v>24</v>
      </c>
      <c r="I34" s="11" t="s">
        <v>64</v>
      </c>
      <c r="J34" s="8">
        <v>10429425000</v>
      </c>
      <c r="K34" s="8">
        <v>0</v>
      </c>
      <c r="L34" s="8">
        <v>0</v>
      </c>
      <c r="M34" s="8">
        <v>10429425000</v>
      </c>
      <c r="N34" s="8">
        <v>0</v>
      </c>
      <c r="O34" s="16">
        <f t="shared" si="2"/>
        <v>10429425000</v>
      </c>
      <c r="P34" s="8">
        <v>10429425000</v>
      </c>
      <c r="Q34" s="8">
        <v>0</v>
      </c>
      <c r="R34" s="8">
        <v>10429425000</v>
      </c>
      <c r="S34" s="8">
        <v>2361172080</v>
      </c>
      <c r="T34" s="8">
        <v>1603426720</v>
      </c>
      <c r="U34" s="17">
        <f t="shared" si="3"/>
        <v>0</v>
      </c>
      <c r="V34" s="18">
        <f t="shared" si="4"/>
        <v>1</v>
      </c>
      <c r="W34" s="18">
        <f t="shared" si="5"/>
        <v>0.22639523080131455</v>
      </c>
      <c r="X34" s="18">
        <f t="shared" si="6"/>
        <v>0.15374066355527749</v>
      </c>
      <c r="Y34" s="19"/>
      <c r="Z34" s="20"/>
      <c r="AA34" s="20"/>
      <c r="AB34" s="21"/>
      <c r="AC34" s="21"/>
      <c r="AD34" s="22"/>
      <c r="AE34" s="22"/>
    </row>
    <row r="35" spans="1:31" ht="35.1" customHeight="1" thickTop="1" thickBot="1" x14ac:dyDescent="0.3">
      <c r="A35" s="10" t="s">
        <v>20</v>
      </c>
      <c r="B35" s="10" t="s">
        <v>28</v>
      </c>
      <c r="C35" s="10" t="s">
        <v>47</v>
      </c>
      <c r="D35" s="10" t="s">
        <v>63</v>
      </c>
      <c r="E35" s="10" t="s">
        <v>32</v>
      </c>
      <c r="F35" s="10" t="s">
        <v>22</v>
      </c>
      <c r="G35" s="10" t="s">
        <v>47</v>
      </c>
      <c r="H35" s="10" t="s">
        <v>48</v>
      </c>
      <c r="I35" s="11" t="s">
        <v>64</v>
      </c>
      <c r="J35" s="8">
        <v>55000000</v>
      </c>
      <c r="K35" s="8">
        <v>0</v>
      </c>
      <c r="L35" s="8">
        <v>0</v>
      </c>
      <c r="M35" s="8">
        <v>55000000</v>
      </c>
      <c r="N35" s="8">
        <v>0</v>
      </c>
      <c r="O35" s="16">
        <f t="shared" si="2"/>
        <v>55000000</v>
      </c>
      <c r="P35" s="8">
        <v>0</v>
      </c>
      <c r="Q35" s="8">
        <v>55000000</v>
      </c>
      <c r="R35" s="8">
        <v>0</v>
      </c>
      <c r="S35" s="8">
        <v>0</v>
      </c>
      <c r="T35" s="8">
        <v>0</v>
      </c>
      <c r="U35" s="17">
        <f t="shared" si="3"/>
        <v>55000000</v>
      </c>
      <c r="V35" s="18">
        <f t="shared" si="4"/>
        <v>0</v>
      </c>
      <c r="W35" s="18">
        <f t="shared" si="5"/>
        <v>0</v>
      </c>
      <c r="X35" s="18">
        <f t="shared" si="6"/>
        <v>0</v>
      </c>
      <c r="Y35" s="19"/>
      <c r="Z35" s="20"/>
      <c r="AA35" s="20"/>
      <c r="AB35" s="21"/>
      <c r="AC35" s="21"/>
      <c r="AD35" s="22"/>
      <c r="AE35" s="22"/>
    </row>
    <row r="36" spans="1:31" ht="35.1" customHeight="1" thickTop="1" thickBot="1" x14ac:dyDescent="0.3">
      <c r="A36" s="12" t="s">
        <v>20</v>
      </c>
      <c r="B36" s="12"/>
      <c r="C36" s="12"/>
      <c r="D36" s="12"/>
      <c r="E36" s="12"/>
      <c r="F36" s="12"/>
      <c r="G36" s="12"/>
      <c r="H36" s="12"/>
      <c r="I36" s="13" t="s">
        <v>110</v>
      </c>
      <c r="J36" s="9">
        <f>+J37+J38</f>
        <v>12457067000</v>
      </c>
      <c r="K36" s="9">
        <f t="shared" ref="K36:T36" si="9">+K37+K38</f>
        <v>0</v>
      </c>
      <c r="L36" s="9">
        <f t="shared" si="9"/>
        <v>0</v>
      </c>
      <c r="M36" s="9">
        <f t="shared" si="9"/>
        <v>12457067000</v>
      </c>
      <c r="N36" s="9">
        <f t="shared" si="9"/>
        <v>0</v>
      </c>
      <c r="O36" s="23">
        <f t="shared" si="2"/>
        <v>12457067000</v>
      </c>
      <c r="P36" s="9">
        <f t="shared" si="9"/>
        <v>11568199000</v>
      </c>
      <c r="Q36" s="9">
        <f t="shared" si="9"/>
        <v>888868000</v>
      </c>
      <c r="R36" s="9">
        <f t="shared" si="9"/>
        <v>9713958808</v>
      </c>
      <c r="S36" s="9">
        <f t="shared" si="9"/>
        <v>9713819308</v>
      </c>
      <c r="T36" s="9">
        <f t="shared" si="9"/>
        <v>9713819308</v>
      </c>
      <c r="U36" s="24">
        <f t="shared" si="3"/>
        <v>2743108192</v>
      </c>
      <c r="V36" s="25">
        <f t="shared" si="4"/>
        <v>0.7797950198068293</v>
      </c>
      <c r="W36" s="25">
        <f t="shared" si="5"/>
        <v>0.77978382134414148</v>
      </c>
      <c r="X36" s="25">
        <f t="shared" si="6"/>
        <v>0.77978382134414148</v>
      </c>
      <c r="Y36" s="19"/>
      <c r="Z36" s="20"/>
      <c r="AA36" s="20"/>
      <c r="AB36" s="21"/>
      <c r="AC36" s="21"/>
      <c r="AD36" s="22"/>
      <c r="AE36" s="22"/>
    </row>
    <row r="37" spans="1:31" ht="35.1" customHeight="1" thickTop="1" thickBot="1" x14ac:dyDescent="0.3">
      <c r="A37" s="10" t="s">
        <v>20</v>
      </c>
      <c r="B37" s="10" t="s">
        <v>65</v>
      </c>
      <c r="C37" s="10" t="s">
        <v>21</v>
      </c>
      <c r="D37" s="10"/>
      <c r="E37" s="10"/>
      <c r="F37" s="10" t="s">
        <v>22</v>
      </c>
      <c r="G37" s="10" t="s">
        <v>23</v>
      </c>
      <c r="H37" s="10" t="s">
        <v>24</v>
      </c>
      <c r="I37" s="11" t="s">
        <v>66</v>
      </c>
      <c r="J37" s="8">
        <v>11580199000</v>
      </c>
      <c r="K37" s="8">
        <v>0</v>
      </c>
      <c r="L37" s="8">
        <v>0</v>
      </c>
      <c r="M37" s="8">
        <v>11580199000</v>
      </c>
      <c r="N37" s="8">
        <v>0</v>
      </c>
      <c r="O37" s="16">
        <f t="shared" si="2"/>
        <v>11580199000</v>
      </c>
      <c r="P37" s="8">
        <v>11568199000</v>
      </c>
      <c r="Q37" s="8">
        <v>12000000</v>
      </c>
      <c r="R37" s="8">
        <v>9713958808</v>
      </c>
      <c r="S37" s="8">
        <v>9713819308</v>
      </c>
      <c r="T37" s="8">
        <v>9713819308</v>
      </c>
      <c r="U37" s="17">
        <f t="shared" si="3"/>
        <v>1866240192</v>
      </c>
      <c r="V37" s="18">
        <f t="shared" si="4"/>
        <v>0.83884213112399886</v>
      </c>
      <c r="W37" s="18">
        <f t="shared" si="5"/>
        <v>0.83883008469888987</v>
      </c>
      <c r="X37" s="18">
        <f t="shared" si="6"/>
        <v>0.83883008469888987</v>
      </c>
      <c r="Y37" s="19"/>
      <c r="Z37" s="20"/>
      <c r="AA37" s="20"/>
      <c r="AB37" s="21"/>
      <c r="AC37" s="21"/>
      <c r="AD37" s="22"/>
      <c r="AE37" s="22"/>
    </row>
    <row r="38" spans="1:31" ht="35.1" customHeight="1" thickTop="1" thickBot="1" x14ac:dyDescent="0.3">
      <c r="A38" s="10" t="s">
        <v>20</v>
      </c>
      <c r="B38" s="10" t="s">
        <v>65</v>
      </c>
      <c r="C38" s="10" t="s">
        <v>44</v>
      </c>
      <c r="D38" s="10" t="s">
        <v>21</v>
      </c>
      <c r="E38" s="10"/>
      <c r="F38" s="10" t="s">
        <v>22</v>
      </c>
      <c r="G38" s="10" t="s">
        <v>47</v>
      </c>
      <c r="H38" s="10" t="s">
        <v>48</v>
      </c>
      <c r="I38" s="11" t="s">
        <v>67</v>
      </c>
      <c r="J38" s="8">
        <v>876868000</v>
      </c>
      <c r="K38" s="8">
        <v>0</v>
      </c>
      <c r="L38" s="8">
        <v>0</v>
      </c>
      <c r="M38" s="8">
        <v>876868000</v>
      </c>
      <c r="N38" s="8">
        <v>0</v>
      </c>
      <c r="O38" s="16">
        <f t="shared" si="2"/>
        <v>876868000</v>
      </c>
      <c r="P38" s="8">
        <v>0</v>
      </c>
      <c r="Q38" s="8">
        <v>876868000</v>
      </c>
      <c r="R38" s="8">
        <v>0</v>
      </c>
      <c r="S38" s="8">
        <v>0</v>
      </c>
      <c r="T38" s="8">
        <v>0</v>
      </c>
      <c r="U38" s="17">
        <f t="shared" si="3"/>
        <v>876868000</v>
      </c>
      <c r="V38" s="18">
        <f t="shared" si="4"/>
        <v>0</v>
      </c>
      <c r="W38" s="18">
        <f t="shared" si="5"/>
        <v>0</v>
      </c>
      <c r="X38" s="18">
        <f t="shared" si="6"/>
        <v>0</v>
      </c>
      <c r="Y38" s="19"/>
      <c r="Z38" s="20"/>
      <c r="AA38" s="20"/>
      <c r="AB38" s="21"/>
      <c r="AC38" s="21"/>
      <c r="AD38" s="22"/>
      <c r="AE38" s="22"/>
    </row>
    <row r="39" spans="1:31" ht="35.1" customHeight="1" thickTop="1" thickBot="1" x14ac:dyDescent="0.3">
      <c r="A39" s="12" t="s">
        <v>68</v>
      </c>
      <c r="B39" s="12"/>
      <c r="C39" s="12"/>
      <c r="D39" s="12"/>
      <c r="E39" s="12"/>
      <c r="F39" s="12"/>
      <c r="G39" s="12"/>
      <c r="H39" s="12"/>
      <c r="I39" s="13" t="s">
        <v>111</v>
      </c>
      <c r="J39" s="9">
        <f>SUM(J40:J57)</f>
        <v>216446598093</v>
      </c>
      <c r="K39" s="9">
        <f t="shared" ref="K39:T39" si="10">SUM(K40:K57)</f>
        <v>0</v>
      </c>
      <c r="L39" s="9">
        <f t="shared" si="10"/>
        <v>0</v>
      </c>
      <c r="M39" s="9">
        <f t="shared" si="10"/>
        <v>216446598093</v>
      </c>
      <c r="N39" s="9">
        <f t="shared" si="10"/>
        <v>68191739968</v>
      </c>
      <c r="O39" s="23">
        <f t="shared" si="2"/>
        <v>148254858125</v>
      </c>
      <c r="P39" s="9">
        <f t="shared" si="10"/>
        <v>107872980277.3</v>
      </c>
      <c r="Q39" s="9">
        <f t="shared" si="10"/>
        <v>40381877847.700005</v>
      </c>
      <c r="R39" s="9">
        <f t="shared" si="10"/>
        <v>70830734771.649994</v>
      </c>
      <c r="S39" s="9">
        <f t="shared" si="10"/>
        <v>1991008853.6500001</v>
      </c>
      <c r="T39" s="9">
        <f t="shared" si="10"/>
        <v>1991008853.6500001</v>
      </c>
      <c r="U39" s="24">
        <f t="shared" si="3"/>
        <v>77424123353.350006</v>
      </c>
      <c r="V39" s="25">
        <f t="shared" si="4"/>
        <v>0.47776333043959729</v>
      </c>
      <c r="W39" s="25">
        <f t="shared" si="5"/>
        <v>1.3429636497788798E-2</v>
      </c>
      <c r="X39" s="25">
        <f t="shared" si="6"/>
        <v>1.3429636497788798E-2</v>
      </c>
      <c r="Y39" s="19"/>
      <c r="Z39" s="20"/>
      <c r="AA39" s="20"/>
      <c r="AB39" s="21"/>
      <c r="AC39" s="21"/>
      <c r="AD39" s="22"/>
      <c r="AE39" s="22"/>
    </row>
    <row r="40" spans="1:31" ht="89.25" customHeight="1" thickTop="1" thickBot="1" x14ac:dyDescent="0.3">
      <c r="A40" s="10" t="s">
        <v>68</v>
      </c>
      <c r="B40" s="10" t="s">
        <v>69</v>
      </c>
      <c r="C40" s="10" t="s">
        <v>70</v>
      </c>
      <c r="D40" s="10" t="s">
        <v>71</v>
      </c>
      <c r="E40" s="10"/>
      <c r="F40" s="10" t="s">
        <v>22</v>
      </c>
      <c r="G40" s="10" t="s">
        <v>47</v>
      </c>
      <c r="H40" s="10" t="s">
        <v>24</v>
      </c>
      <c r="I40" s="11" t="s">
        <v>72</v>
      </c>
      <c r="J40" s="8">
        <v>4000000000</v>
      </c>
      <c r="K40" s="8">
        <v>0</v>
      </c>
      <c r="L40" s="8">
        <v>0</v>
      </c>
      <c r="M40" s="8">
        <v>4000000000</v>
      </c>
      <c r="N40" s="8">
        <v>0</v>
      </c>
      <c r="O40" s="16">
        <f t="shared" si="2"/>
        <v>4000000000</v>
      </c>
      <c r="P40" s="8">
        <v>2987319069</v>
      </c>
      <c r="Q40" s="8">
        <v>1012680931</v>
      </c>
      <c r="R40" s="8">
        <v>2255839988</v>
      </c>
      <c r="S40" s="8">
        <v>160740635</v>
      </c>
      <c r="T40" s="8">
        <v>160740635</v>
      </c>
      <c r="U40" s="17">
        <f t="shared" si="3"/>
        <v>1744160012</v>
      </c>
      <c r="V40" s="18">
        <f t="shared" si="4"/>
        <v>0.56395999699999999</v>
      </c>
      <c r="W40" s="18">
        <f t="shared" si="5"/>
        <v>4.0185158749999998E-2</v>
      </c>
      <c r="X40" s="18">
        <f t="shared" si="6"/>
        <v>4.0185158749999998E-2</v>
      </c>
      <c r="Y40" s="19"/>
      <c r="Z40" s="20"/>
      <c r="AA40" s="20"/>
      <c r="AB40" s="21"/>
      <c r="AC40" s="21"/>
      <c r="AD40" s="22"/>
      <c r="AE40" s="22"/>
    </row>
    <row r="41" spans="1:31" ht="89.25" customHeight="1" thickTop="1" thickBot="1" x14ac:dyDescent="0.3">
      <c r="A41" s="10" t="s">
        <v>68</v>
      </c>
      <c r="B41" s="10" t="s">
        <v>69</v>
      </c>
      <c r="C41" s="10" t="s">
        <v>70</v>
      </c>
      <c r="D41" s="10" t="s">
        <v>71</v>
      </c>
      <c r="E41" s="10"/>
      <c r="F41" s="10" t="s">
        <v>22</v>
      </c>
      <c r="G41" s="10" t="s">
        <v>73</v>
      </c>
      <c r="H41" s="10" t="s">
        <v>24</v>
      </c>
      <c r="I41" s="11" t="s">
        <v>72</v>
      </c>
      <c r="J41" s="8">
        <v>8570800000</v>
      </c>
      <c r="K41" s="8">
        <v>0</v>
      </c>
      <c r="L41" s="8">
        <v>0</v>
      </c>
      <c r="M41" s="8">
        <v>8570800000</v>
      </c>
      <c r="N41" s="8">
        <v>0</v>
      </c>
      <c r="O41" s="16">
        <f t="shared" si="2"/>
        <v>8570800000</v>
      </c>
      <c r="P41" s="8">
        <v>0</v>
      </c>
      <c r="Q41" s="8">
        <v>8570800000</v>
      </c>
      <c r="R41" s="8">
        <v>0</v>
      </c>
      <c r="S41" s="8">
        <v>0</v>
      </c>
      <c r="T41" s="8">
        <v>0</v>
      </c>
      <c r="U41" s="17">
        <f t="shared" si="3"/>
        <v>8570800000</v>
      </c>
      <c r="V41" s="18">
        <f t="shared" si="4"/>
        <v>0</v>
      </c>
      <c r="W41" s="18">
        <f t="shared" si="5"/>
        <v>0</v>
      </c>
      <c r="X41" s="18">
        <f t="shared" si="6"/>
        <v>0</v>
      </c>
      <c r="Y41" s="19"/>
      <c r="Z41" s="20"/>
      <c r="AA41" s="20"/>
      <c r="AB41" s="21"/>
      <c r="AC41" s="21"/>
      <c r="AD41" s="22"/>
      <c r="AE41" s="22"/>
    </row>
    <row r="42" spans="1:31" ht="63" customHeight="1" thickTop="1" thickBot="1" x14ac:dyDescent="0.3">
      <c r="A42" s="10" t="s">
        <v>68</v>
      </c>
      <c r="B42" s="10" t="s">
        <v>74</v>
      </c>
      <c r="C42" s="10" t="s">
        <v>70</v>
      </c>
      <c r="D42" s="10" t="s">
        <v>75</v>
      </c>
      <c r="E42" s="10" t="s">
        <v>0</v>
      </c>
      <c r="F42" s="10" t="s">
        <v>22</v>
      </c>
      <c r="G42" s="10" t="s">
        <v>47</v>
      </c>
      <c r="H42" s="10" t="s">
        <v>24</v>
      </c>
      <c r="I42" s="11" t="s">
        <v>76</v>
      </c>
      <c r="J42" s="8">
        <v>131974742</v>
      </c>
      <c r="K42" s="8">
        <v>0</v>
      </c>
      <c r="L42" s="8">
        <v>0</v>
      </c>
      <c r="M42" s="8">
        <v>131974742</v>
      </c>
      <c r="N42" s="8">
        <v>0</v>
      </c>
      <c r="O42" s="16">
        <f t="shared" si="2"/>
        <v>131974742</v>
      </c>
      <c r="P42" s="8">
        <v>0</v>
      </c>
      <c r="Q42" s="8">
        <v>131974742</v>
      </c>
      <c r="R42" s="8">
        <v>0</v>
      </c>
      <c r="S42" s="8">
        <v>0</v>
      </c>
      <c r="T42" s="8">
        <v>0</v>
      </c>
      <c r="U42" s="17">
        <f t="shared" si="3"/>
        <v>131974742</v>
      </c>
      <c r="V42" s="18">
        <f t="shared" si="4"/>
        <v>0</v>
      </c>
      <c r="W42" s="18">
        <f t="shared" si="5"/>
        <v>0</v>
      </c>
      <c r="X42" s="18">
        <f t="shared" si="6"/>
        <v>0</v>
      </c>
      <c r="Y42" s="19"/>
      <c r="Z42" s="20"/>
      <c r="AA42" s="20"/>
      <c r="AB42" s="21"/>
      <c r="AC42" s="21"/>
      <c r="AD42" s="22"/>
      <c r="AE42" s="22"/>
    </row>
    <row r="43" spans="1:31" ht="65.25" customHeight="1" thickTop="1" thickBot="1" x14ac:dyDescent="0.3">
      <c r="A43" s="10" t="s">
        <v>68</v>
      </c>
      <c r="B43" s="10" t="s">
        <v>74</v>
      </c>
      <c r="C43" s="10" t="s">
        <v>70</v>
      </c>
      <c r="D43" s="10" t="s">
        <v>77</v>
      </c>
      <c r="E43" s="10"/>
      <c r="F43" s="10" t="s">
        <v>22</v>
      </c>
      <c r="G43" s="10" t="s">
        <v>47</v>
      </c>
      <c r="H43" s="10" t="s">
        <v>24</v>
      </c>
      <c r="I43" s="11" t="s">
        <v>78</v>
      </c>
      <c r="J43" s="8">
        <v>4500000000</v>
      </c>
      <c r="K43" s="8">
        <v>0</v>
      </c>
      <c r="L43" s="8">
        <v>0</v>
      </c>
      <c r="M43" s="8">
        <v>4500000000</v>
      </c>
      <c r="N43" s="8">
        <v>0</v>
      </c>
      <c r="O43" s="16">
        <f t="shared" si="2"/>
        <v>4500000000</v>
      </c>
      <c r="P43" s="8">
        <v>3430104966</v>
      </c>
      <c r="Q43" s="8">
        <v>1069895034</v>
      </c>
      <c r="R43" s="8">
        <v>1619256939</v>
      </c>
      <c r="S43" s="8">
        <v>82499991</v>
      </c>
      <c r="T43" s="8">
        <v>82499991</v>
      </c>
      <c r="U43" s="17">
        <f t="shared" si="3"/>
        <v>2880743061</v>
      </c>
      <c r="V43" s="18">
        <f t="shared" si="4"/>
        <v>0.35983487533333336</v>
      </c>
      <c r="W43" s="18">
        <f t="shared" si="5"/>
        <v>1.8333331333333334E-2</v>
      </c>
      <c r="X43" s="18">
        <f t="shared" si="6"/>
        <v>1.8333331333333334E-2</v>
      </c>
      <c r="Y43" s="19"/>
      <c r="Z43" s="20"/>
      <c r="AA43" s="20"/>
      <c r="AB43" s="21"/>
      <c r="AC43" s="21"/>
      <c r="AD43" s="22"/>
      <c r="AE43" s="22"/>
    </row>
    <row r="44" spans="1:31" ht="57.75" thickTop="1" thickBot="1" x14ac:dyDescent="0.3">
      <c r="A44" s="10" t="s">
        <v>68</v>
      </c>
      <c r="B44" s="10" t="s">
        <v>74</v>
      </c>
      <c r="C44" s="10" t="s">
        <v>70</v>
      </c>
      <c r="D44" s="10" t="s">
        <v>79</v>
      </c>
      <c r="E44" s="10"/>
      <c r="F44" s="10" t="s">
        <v>22</v>
      </c>
      <c r="G44" s="10" t="s">
        <v>47</v>
      </c>
      <c r="H44" s="10" t="s">
        <v>24</v>
      </c>
      <c r="I44" s="11" t="s">
        <v>80</v>
      </c>
      <c r="J44" s="8">
        <v>5560170000</v>
      </c>
      <c r="K44" s="8">
        <v>0</v>
      </c>
      <c r="L44" s="8">
        <v>0</v>
      </c>
      <c r="M44" s="8">
        <v>5560170000</v>
      </c>
      <c r="N44" s="8">
        <v>0</v>
      </c>
      <c r="O44" s="16">
        <f t="shared" si="2"/>
        <v>5560170000</v>
      </c>
      <c r="P44" s="8">
        <v>2676657725</v>
      </c>
      <c r="Q44" s="8">
        <v>2883512275</v>
      </c>
      <c r="R44" s="8">
        <v>1081995233</v>
      </c>
      <c r="S44" s="8">
        <v>65989300</v>
      </c>
      <c r="T44" s="8">
        <v>65989300</v>
      </c>
      <c r="U44" s="17">
        <f t="shared" si="3"/>
        <v>4478174767</v>
      </c>
      <c r="V44" s="18">
        <f t="shared" si="4"/>
        <v>0.19459750924881794</v>
      </c>
      <c r="W44" s="18">
        <f t="shared" si="5"/>
        <v>1.1868216259574797E-2</v>
      </c>
      <c r="X44" s="18">
        <f t="shared" si="6"/>
        <v>1.1868216259574797E-2</v>
      </c>
      <c r="Y44" s="19"/>
      <c r="Z44" s="20"/>
      <c r="AA44" s="20"/>
      <c r="AB44" s="21"/>
      <c r="AC44" s="21"/>
      <c r="AD44" s="22"/>
      <c r="AE44" s="22"/>
    </row>
    <row r="45" spans="1:31" ht="69" thickTop="1" thickBot="1" x14ac:dyDescent="0.3">
      <c r="A45" s="10" t="s">
        <v>68</v>
      </c>
      <c r="B45" s="10" t="s">
        <v>74</v>
      </c>
      <c r="C45" s="10" t="s">
        <v>70</v>
      </c>
      <c r="D45" s="10" t="s">
        <v>81</v>
      </c>
      <c r="E45" s="10"/>
      <c r="F45" s="10" t="s">
        <v>22</v>
      </c>
      <c r="G45" s="10" t="s">
        <v>47</v>
      </c>
      <c r="H45" s="10" t="s">
        <v>24</v>
      </c>
      <c r="I45" s="11" t="s">
        <v>82</v>
      </c>
      <c r="J45" s="8">
        <v>25000000000</v>
      </c>
      <c r="K45" s="8">
        <v>0</v>
      </c>
      <c r="L45" s="8">
        <v>0</v>
      </c>
      <c r="M45" s="8">
        <v>25000000000</v>
      </c>
      <c r="N45" s="8">
        <v>0</v>
      </c>
      <c r="O45" s="16">
        <f t="shared" si="2"/>
        <v>25000000000</v>
      </c>
      <c r="P45" s="8">
        <v>25000000000</v>
      </c>
      <c r="Q45" s="8">
        <v>0</v>
      </c>
      <c r="R45" s="8">
        <v>0</v>
      </c>
      <c r="S45" s="8">
        <v>0</v>
      </c>
      <c r="T45" s="8">
        <v>0</v>
      </c>
      <c r="U45" s="17">
        <f t="shared" si="3"/>
        <v>25000000000</v>
      </c>
      <c r="V45" s="18">
        <f t="shared" si="4"/>
        <v>0</v>
      </c>
      <c r="W45" s="18">
        <f t="shared" si="5"/>
        <v>0</v>
      </c>
      <c r="X45" s="18">
        <f t="shared" si="6"/>
        <v>0</v>
      </c>
      <c r="Y45" s="19"/>
      <c r="Z45" s="20"/>
      <c r="AA45" s="20"/>
      <c r="AB45" s="21"/>
      <c r="AC45" s="21"/>
      <c r="AD45" s="22"/>
      <c r="AE45" s="22"/>
    </row>
    <row r="46" spans="1:31" ht="69" customHeight="1" thickTop="1" thickBot="1" x14ac:dyDescent="0.3">
      <c r="A46" s="10" t="s">
        <v>68</v>
      </c>
      <c r="B46" s="10" t="s">
        <v>74</v>
      </c>
      <c r="C46" s="10" t="s">
        <v>70</v>
      </c>
      <c r="D46" s="10" t="s">
        <v>83</v>
      </c>
      <c r="E46" s="10"/>
      <c r="F46" s="10" t="s">
        <v>22</v>
      </c>
      <c r="G46" s="10" t="s">
        <v>47</v>
      </c>
      <c r="H46" s="10" t="s">
        <v>24</v>
      </c>
      <c r="I46" s="11" t="s">
        <v>84</v>
      </c>
      <c r="J46" s="8">
        <v>1030000000</v>
      </c>
      <c r="K46" s="8">
        <v>0</v>
      </c>
      <c r="L46" s="8">
        <v>0</v>
      </c>
      <c r="M46" s="8">
        <v>1030000000</v>
      </c>
      <c r="N46" s="8">
        <v>0</v>
      </c>
      <c r="O46" s="16">
        <f t="shared" si="2"/>
        <v>1030000000</v>
      </c>
      <c r="P46" s="8">
        <v>0</v>
      </c>
      <c r="Q46" s="8">
        <v>1030000000</v>
      </c>
      <c r="R46" s="8">
        <v>0</v>
      </c>
      <c r="S46" s="8">
        <v>0</v>
      </c>
      <c r="T46" s="8">
        <v>0</v>
      </c>
      <c r="U46" s="17">
        <f t="shared" si="3"/>
        <v>1030000000</v>
      </c>
      <c r="V46" s="18">
        <f t="shared" si="4"/>
        <v>0</v>
      </c>
      <c r="W46" s="18">
        <f t="shared" si="5"/>
        <v>0</v>
      </c>
      <c r="X46" s="18">
        <f t="shared" si="6"/>
        <v>0</v>
      </c>
      <c r="Y46" s="19"/>
      <c r="Z46" s="20"/>
      <c r="AA46" s="20"/>
      <c r="AB46" s="21"/>
      <c r="AC46" s="21"/>
      <c r="AD46" s="22"/>
      <c r="AE46" s="22"/>
    </row>
    <row r="47" spans="1:31" ht="55.5" customHeight="1" thickTop="1" thickBot="1" x14ac:dyDescent="0.3">
      <c r="A47" s="10" t="s">
        <v>68</v>
      </c>
      <c r="B47" s="10" t="s">
        <v>74</v>
      </c>
      <c r="C47" s="10" t="s">
        <v>70</v>
      </c>
      <c r="D47" s="10" t="s">
        <v>85</v>
      </c>
      <c r="E47" s="10"/>
      <c r="F47" s="10" t="s">
        <v>22</v>
      </c>
      <c r="G47" s="10" t="s">
        <v>47</v>
      </c>
      <c r="H47" s="10" t="s">
        <v>24</v>
      </c>
      <c r="I47" s="11" t="s">
        <v>86</v>
      </c>
      <c r="J47" s="8">
        <v>8858000000</v>
      </c>
      <c r="K47" s="8">
        <v>0</v>
      </c>
      <c r="L47" s="8">
        <v>0</v>
      </c>
      <c r="M47" s="8">
        <v>8858000000</v>
      </c>
      <c r="N47" s="8">
        <v>0</v>
      </c>
      <c r="O47" s="16">
        <f t="shared" si="2"/>
        <v>8858000000</v>
      </c>
      <c r="P47" s="8">
        <v>2405854463</v>
      </c>
      <c r="Q47" s="8">
        <v>6452145537</v>
      </c>
      <c r="R47" s="8">
        <v>2175612033</v>
      </c>
      <c r="S47" s="8">
        <v>120234617</v>
      </c>
      <c r="T47" s="8">
        <v>120234617</v>
      </c>
      <c r="U47" s="17">
        <f t="shared" si="3"/>
        <v>6682387967</v>
      </c>
      <c r="V47" s="18">
        <f t="shared" si="4"/>
        <v>0.2456098479340709</v>
      </c>
      <c r="W47" s="18">
        <f t="shared" si="5"/>
        <v>1.3573562542334612E-2</v>
      </c>
      <c r="X47" s="18">
        <f t="shared" si="6"/>
        <v>1.3573562542334612E-2</v>
      </c>
      <c r="Y47" s="19"/>
      <c r="Z47" s="20"/>
      <c r="AA47" s="20"/>
      <c r="AB47" s="21"/>
      <c r="AC47" s="21"/>
      <c r="AD47" s="22"/>
      <c r="AE47" s="22"/>
    </row>
    <row r="48" spans="1:31" ht="63" customHeight="1" thickTop="1" thickBot="1" x14ac:dyDescent="0.3">
      <c r="A48" s="10" t="s">
        <v>68</v>
      </c>
      <c r="B48" s="10" t="s">
        <v>74</v>
      </c>
      <c r="C48" s="10" t="s">
        <v>70</v>
      </c>
      <c r="D48" s="10" t="s">
        <v>87</v>
      </c>
      <c r="E48" s="10"/>
      <c r="F48" s="10" t="s">
        <v>22</v>
      </c>
      <c r="G48" s="10" t="s">
        <v>47</v>
      </c>
      <c r="H48" s="10" t="s">
        <v>24</v>
      </c>
      <c r="I48" s="11" t="s">
        <v>88</v>
      </c>
      <c r="J48" s="8">
        <v>15422556395</v>
      </c>
      <c r="K48" s="8">
        <v>0</v>
      </c>
      <c r="L48" s="8">
        <v>0</v>
      </c>
      <c r="M48" s="8">
        <v>15422556395</v>
      </c>
      <c r="N48" s="8">
        <v>0</v>
      </c>
      <c r="O48" s="16">
        <f t="shared" si="2"/>
        <v>15422556395</v>
      </c>
      <c r="P48" s="8">
        <v>2884540217</v>
      </c>
      <c r="Q48" s="8">
        <v>12538016178</v>
      </c>
      <c r="R48" s="8">
        <v>788540217</v>
      </c>
      <c r="S48" s="8">
        <v>41140125</v>
      </c>
      <c r="T48" s="8">
        <v>41140125</v>
      </c>
      <c r="U48" s="17">
        <f t="shared" si="3"/>
        <v>14634016178</v>
      </c>
      <c r="V48" s="18">
        <f t="shared" si="4"/>
        <v>5.1129021467261102E-2</v>
      </c>
      <c r="W48" s="18">
        <f t="shared" si="5"/>
        <v>2.667529555173982E-3</v>
      </c>
      <c r="X48" s="18">
        <f t="shared" si="6"/>
        <v>2.667529555173982E-3</v>
      </c>
      <c r="Y48" s="19"/>
      <c r="Z48" s="20"/>
      <c r="AA48" s="20"/>
      <c r="AB48" s="21"/>
      <c r="AC48" s="21"/>
      <c r="AD48" s="22"/>
      <c r="AE48" s="22"/>
    </row>
    <row r="49" spans="1:31" ht="60.75" customHeight="1" thickTop="1" thickBot="1" x14ac:dyDescent="0.3">
      <c r="A49" s="10" t="s">
        <v>68</v>
      </c>
      <c r="B49" s="10" t="s">
        <v>74</v>
      </c>
      <c r="C49" s="10" t="s">
        <v>70</v>
      </c>
      <c r="D49" s="10" t="s">
        <v>89</v>
      </c>
      <c r="E49" s="10"/>
      <c r="F49" s="10" t="s">
        <v>22</v>
      </c>
      <c r="G49" s="10" t="s">
        <v>23</v>
      </c>
      <c r="H49" s="10" t="s">
        <v>24</v>
      </c>
      <c r="I49" s="11" t="s">
        <v>90</v>
      </c>
      <c r="J49" s="8">
        <v>126948897025</v>
      </c>
      <c r="K49" s="8">
        <v>0</v>
      </c>
      <c r="L49" s="8">
        <v>0</v>
      </c>
      <c r="M49" s="8">
        <v>126948897025</v>
      </c>
      <c r="N49" s="8">
        <v>68191739968</v>
      </c>
      <c r="O49" s="16">
        <f t="shared" si="2"/>
        <v>58757157057</v>
      </c>
      <c r="P49" s="8">
        <v>58757157057</v>
      </c>
      <c r="Q49" s="8">
        <v>0</v>
      </c>
      <c r="R49" s="8">
        <v>58757157057</v>
      </c>
      <c r="S49" s="8">
        <v>0</v>
      </c>
      <c r="T49" s="8">
        <v>0</v>
      </c>
      <c r="U49" s="17">
        <f t="shared" si="3"/>
        <v>0</v>
      </c>
      <c r="V49" s="18">
        <f t="shared" si="4"/>
        <v>1</v>
      </c>
      <c r="W49" s="18">
        <f t="shared" si="5"/>
        <v>0</v>
      </c>
      <c r="X49" s="18">
        <f t="shared" si="6"/>
        <v>0</v>
      </c>
      <c r="Y49" s="19"/>
      <c r="Z49" s="20"/>
      <c r="AA49" s="20"/>
      <c r="AB49" s="21"/>
      <c r="AC49" s="21"/>
      <c r="AD49" s="22"/>
      <c r="AE49" s="22"/>
    </row>
    <row r="50" spans="1:31" ht="65.25" customHeight="1" thickTop="1" thickBot="1" x14ac:dyDescent="0.3">
      <c r="A50" s="10" t="s">
        <v>68</v>
      </c>
      <c r="B50" s="10" t="s">
        <v>74</v>
      </c>
      <c r="C50" s="10" t="s">
        <v>70</v>
      </c>
      <c r="D50" s="10" t="s">
        <v>91</v>
      </c>
      <c r="E50" s="10"/>
      <c r="F50" s="10" t="s">
        <v>22</v>
      </c>
      <c r="G50" s="10" t="s">
        <v>47</v>
      </c>
      <c r="H50" s="10" t="s">
        <v>24</v>
      </c>
      <c r="I50" s="11" t="s">
        <v>92</v>
      </c>
      <c r="J50" s="8">
        <v>2163000000</v>
      </c>
      <c r="K50" s="8">
        <v>0</v>
      </c>
      <c r="L50" s="8">
        <v>0</v>
      </c>
      <c r="M50" s="8">
        <v>2163000000</v>
      </c>
      <c r="N50" s="8">
        <v>0</v>
      </c>
      <c r="O50" s="16">
        <f t="shared" si="2"/>
        <v>2163000000</v>
      </c>
      <c r="P50" s="8">
        <v>0</v>
      </c>
      <c r="Q50" s="8">
        <v>2163000000</v>
      </c>
      <c r="R50" s="8">
        <v>0</v>
      </c>
      <c r="S50" s="8">
        <v>0</v>
      </c>
      <c r="T50" s="8">
        <v>0</v>
      </c>
      <c r="U50" s="17">
        <f t="shared" si="3"/>
        <v>2163000000</v>
      </c>
      <c r="V50" s="18">
        <f t="shared" si="4"/>
        <v>0</v>
      </c>
      <c r="W50" s="18">
        <f t="shared" si="5"/>
        <v>0</v>
      </c>
      <c r="X50" s="18">
        <f t="shared" si="6"/>
        <v>0</v>
      </c>
      <c r="Y50" s="19"/>
      <c r="Z50" s="20"/>
      <c r="AA50" s="20"/>
      <c r="AB50" s="21"/>
      <c r="AC50" s="21"/>
      <c r="AD50" s="22"/>
      <c r="AE50" s="22"/>
    </row>
    <row r="51" spans="1:31" ht="91.5" thickTop="1" thickBot="1" x14ac:dyDescent="0.3">
      <c r="A51" s="10" t="s">
        <v>68</v>
      </c>
      <c r="B51" s="10" t="s">
        <v>74</v>
      </c>
      <c r="C51" s="10" t="s">
        <v>70</v>
      </c>
      <c r="D51" s="10" t="s">
        <v>93</v>
      </c>
      <c r="E51" s="10"/>
      <c r="F51" s="10" t="s">
        <v>22</v>
      </c>
      <c r="G51" s="10" t="s">
        <v>47</v>
      </c>
      <c r="H51" s="10" t="s">
        <v>24</v>
      </c>
      <c r="I51" s="11" t="s">
        <v>94</v>
      </c>
      <c r="J51" s="8">
        <v>5181350000</v>
      </c>
      <c r="K51" s="8">
        <v>0</v>
      </c>
      <c r="L51" s="8">
        <v>0</v>
      </c>
      <c r="M51" s="8">
        <v>5181350000</v>
      </c>
      <c r="N51" s="8">
        <v>0</v>
      </c>
      <c r="O51" s="16">
        <f t="shared" si="2"/>
        <v>5181350000</v>
      </c>
      <c r="P51" s="8">
        <v>3780301052</v>
      </c>
      <c r="Q51" s="8">
        <v>1401048948</v>
      </c>
      <c r="R51" s="8">
        <v>722487713</v>
      </c>
      <c r="S51" s="8">
        <v>38304412</v>
      </c>
      <c r="T51" s="8">
        <v>38304412</v>
      </c>
      <c r="U51" s="17">
        <f t="shared" si="3"/>
        <v>4458862287</v>
      </c>
      <c r="V51" s="18">
        <f t="shared" si="4"/>
        <v>0.13944005191697145</v>
      </c>
      <c r="W51" s="18">
        <f t="shared" si="5"/>
        <v>7.3927474499889028E-3</v>
      </c>
      <c r="X51" s="18">
        <f t="shared" si="6"/>
        <v>7.3927474499889028E-3</v>
      </c>
      <c r="Y51" s="19"/>
      <c r="Z51" s="20"/>
      <c r="AA51" s="20"/>
      <c r="AB51" s="21"/>
      <c r="AC51" s="21"/>
      <c r="AD51" s="22"/>
      <c r="AE51" s="22"/>
    </row>
    <row r="52" spans="1:31" ht="68.25" customHeight="1" thickTop="1" thickBot="1" x14ac:dyDescent="0.3">
      <c r="A52" s="10" t="s">
        <v>68</v>
      </c>
      <c r="B52" s="10" t="s">
        <v>74</v>
      </c>
      <c r="C52" s="10" t="s">
        <v>70</v>
      </c>
      <c r="D52" s="10" t="s">
        <v>95</v>
      </c>
      <c r="E52" s="10"/>
      <c r="F52" s="10" t="s">
        <v>22</v>
      </c>
      <c r="G52" s="10" t="s">
        <v>47</v>
      </c>
      <c r="H52" s="10" t="s">
        <v>24</v>
      </c>
      <c r="I52" s="11" t="s">
        <v>96</v>
      </c>
      <c r="J52" s="8">
        <v>4948478237</v>
      </c>
      <c r="K52" s="8">
        <v>0</v>
      </c>
      <c r="L52" s="8">
        <v>0</v>
      </c>
      <c r="M52" s="8">
        <v>4948478237</v>
      </c>
      <c r="N52" s="8">
        <v>0</v>
      </c>
      <c r="O52" s="16">
        <f t="shared" si="2"/>
        <v>4948478237</v>
      </c>
      <c r="P52" s="8">
        <v>2178488689</v>
      </c>
      <c r="Q52" s="8">
        <v>2769989548</v>
      </c>
      <c r="R52" s="8">
        <v>2074086816</v>
      </c>
      <c r="S52" s="8">
        <v>1438771846</v>
      </c>
      <c r="T52" s="8">
        <v>1438771846</v>
      </c>
      <c r="U52" s="17">
        <f t="shared" si="3"/>
        <v>2874391421</v>
      </c>
      <c r="V52" s="18">
        <f t="shared" si="4"/>
        <v>0.41913629133335523</v>
      </c>
      <c r="W52" s="18">
        <f t="shared" si="5"/>
        <v>0.29075036346370819</v>
      </c>
      <c r="X52" s="18">
        <f t="shared" si="6"/>
        <v>0.29075036346370819</v>
      </c>
      <c r="Y52" s="19"/>
      <c r="Z52" s="20"/>
      <c r="AA52" s="20"/>
      <c r="AB52" s="21"/>
      <c r="AC52" s="21"/>
      <c r="AD52" s="22"/>
      <c r="AE52" s="22"/>
    </row>
    <row r="53" spans="1:31" ht="69.75" customHeight="1" thickTop="1" thickBot="1" x14ac:dyDescent="0.3">
      <c r="A53" s="10" t="s">
        <v>68</v>
      </c>
      <c r="B53" s="10" t="s">
        <v>97</v>
      </c>
      <c r="C53" s="10" t="s">
        <v>70</v>
      </c>
      <c r="D53" s="10" t="s">
        <v>98</v>
      </c>
      <c r="E53" s="10"/>
      <c r="F53" s="10" t="s">
        <v>22</v>
      </c>
      <c r="G53" s="10" t="s">
        <v>47</v>
      </c>
      <c r="H53" s="10" t="s">
        <v>24</v>
      </c>
      <c r="I53" s="11" t="s">
        <v>99</v>
      </c>
      <c r="J53" s="8">
        <v>163050000</v>
      </c>
      <c r="K53" s="8">
        <v>0</v>
      </c>
      <c r="L53" s="8">
        <v>0</v>
      </c>
      <c r="M53" s="8">
        <v>163050000</v>
      </c>
      <c r="N53" s="8">
        <v>0</v>
      </c>
      <c r="O53" s="16">
        <f t="shared" si="2"/>
        <v>163050000</v>
      </c>
      <c r="P53" s="8">
        <v>73401686</v>
      </c>
      <c r="Q53" s="8">
        <v>89648314</v>
      </c>
      <c r="R53" s="8">
        <v>73401684</v>
      </c>
      <c r="S53" s="8">
        <v>5986102</v>
      </c>
      <c r="T53" s="8">
        <v>5986102</v>
      </c>
      <c r="U53" s="17">
        <f t="shared" si="3"/>
        <v>89648316</v>
      </c>
      <c r="V53" s="18">
        <f t="shared" si="4"/>
        <v>0.4501789880404784</v>
      </c>
      <c r="W53" s="18">
        <f t="shared" si="5"/>
        <v>3.6713290401717266E-2</v>
      </c>
      <c r="X53" s="18">
        <f t="shared" si="6"/>
        <v>3.6713290401717266E-2</v>
      </c>
      <c r="Y53" s="19"/>
      <c r="Z53" s="20"/>
      <c r="AA53" s="20"/>
      <c r="AB53" s="21"/>
      <c r="AC53" s="21"/>
      <c r="AD53" s="22"/>
      <c r="AE53" s="22"/>
    </row>
    <row r="54" spans="1:31" ht="102.75" thickTop="1" thickBot="1" x14ac:dyDescent="0.3">
      <c r="A54" s="10" t="s">
        <v>68</v>
      </c>
      <c r="B54" s="10" t="s">
        <v>97</v>
      </c>
      <c r="C54" s="10" t="s">
        <v>70</v>
      </c>
      <c r="D54" s="10" t="s">
        <v>100</v>
      </c>
      <c r="E54" s="10"/>
      <c r="F54" s="10" t="s">
        <v>22</v>
      </c>
      <c r="G54" s="10" t="s">
        <v>47</v>
      </c>
      <c r="H54" s="10" t="s">
        <v>24</v>
      </c>
      <c r="I54" s="11" t="s">
        <v>101</v>
      </c>
      <c r="J54" s="8">
        <v>300000000</v>
      </c>
      <c r="K54" s="8">
        <v>0</v>
      </c>
      <c r="L54" s="8">
        <v>0</v>
      </c>
      <c r="M54" s="8">
        <v>300000000</v>
      </c>
      <c r="N54" s="8">
        <v>0</v>
      </c>
      <c r="O54" s="16">
        <f t="shared" si="2"/>
        <v>300000000</v>
      </c>
      <c r="P54" s="8">
        <v>217700000</v>
      </c>
      <c r="Q54" s="8">
        <v>82300000</v>
      </c>
      <c r="R54" s="8">
        <v>112700000</v>
      </c>
      <c r="S54" s="8">
        <v>7149565</v>
      </c>
      <c r="T54" s="8">
        <v>7149565</v>
      </c>
      <c r="U54" s="17">
        <f t="shared" si="3"/>
        <v>187300000</v>
      </c>
      <c r="V54" s="18">
        <f t="shared" si="4"/>
        <v>0.37566666666666665</v>
      </c>
      <c r="W54" s="18">
        <f t="shared" si="5"/>
        <v>2.3831883333333335E-2</v>
      </c>
      <c r="X54" s="18">
        <f t="shared" si="6"/>
        <v>2.3831883333333335E-2</v>
      </c>
      <c r="Y54" s="19"/>
      <c r="Z54" s="20"/>
      <c r="AA54" s="20"/>
      <c r="AB54" s="21"/>
      <c r="AC54" s="21"/>
      <c r="AD54" s="22"/>
      <c r="AE54" s="22"/>
    </row>
    <row r="55" spans="1:31" ht="75.75" customHeight="1" thickTop="1" thickBot="1" x14ac:dyDescent="0.3">
      <c r="A55" s="10" t="s">
        <v>68</v>
      </c>
      <c r="B55" s="10" t="s">
        <v>97</v>
      </c>
      <c r="C55" s="10" t="s">
        <v>70</v>
      </c>
      <c r="D55" s="10" t="s">
        <v>102</v>
      </c>
      <c r="E55" s="10"/>
      <c r="F55" s="10" t="s">
        <v>22</v>
      </c>
      <c r="G55" s="10" t="s">
        <v>47</v>
      </c>
      <c r="H55" s="10" t="s">
        <v>24</v>
      </c>
      <c r="I55" s="11" t="s">
        <v>103</v>
      </c>
      <c r="J55" s="8">
        <v>144200574</v>
      </c>
      <c r="K55" s="8">
        <v>0</v>
      </c>
      <c r="L55" s="8">
        <v>0</v>
      </c>
      <c r="M55" s="8">
        <v>144200574</v>
      </c>
      <c r="N55" s="8">
        <v>0</v>
      </c>
      <c r="O55" s="16">
        <f t="shared" si="2"/>
        <v>144200574</v>
      </c>
      <c r="P55" s="8">
        <v>70744231.599999994</v>
      </c>
      <c r="Q55" s="8">
        <v>73456342.400000006</v>
      </c>
      <c r="R55" s="8">
        <v>70744231</v>
      </c>
      <c r="S55" s="8">
        <v>15000000</v>
      </c>
      <c r="T55" s="8">
        <v>15000000</v>
      </c>
      <c r="U55" s="17">
        <f t="shared" si="3"/>
        <v>73456343</v>
      </c>
      <c r="V55" s="18">
        <f t="shared" si="4"/>
        <v>0.49059604298107717</v>
      </c>
      <c r="W55" s="18">
        <f t="shared" si="5"/>
        <v>0.10402177733356319</v>
      </c>
      <c r="X55" s="18">
        <f t="shared" si="6"/>
        <v>0.10402177733356319</v>
      </c>
      <c r="Y55" s="19"/>
      <c r="Z55" s="20"/>
      <c r="AA55" s="20"/>
      <c r="AB55" s="21"/>
      <c r="AC55" s="21"/>
      <c r="AD55" s="22"/>
      <c r="AE55" s="22"/>
    </row>
    <row r="56" spans="1:31" ht="60.75" customHeight="1" thickTop="1" thickBot="1" x14ac:dyDescent="0.3">
      <c r="A56" s="10" t="s">
        <v>68</v>
      </c>
      <c r="B56" s="10" t="s">
        <v>104</v>
      </c>
      <c r="C56" s="10" t="s">
        <v>70</v>
      </c>
      <c r="D56" s="10" t="s">
        <v>98</v>
      </c>
      <c r="E56" s="10"/>
      <c r="F56" s="10" t="s">
        <v>22</v>
      </c>
      <c r="G56" s="10" t="s">
        <v>47</v>
      </c>
      <c r="H56" s="10" t="s">
        <v>24</v>
      </c>
      <c r="I56" s="11" t="s">
        <v>105</v>
      </c>
      <c r="J56" s="8">
        <v>2246121120</v>
      </c>
      <c r="K56" s="8">
        <v>0</v>
      </c>
      <c r="L56" s="8">
        <v>0</v>
      </c>
      <c r="M56" s="8">
        <v>2246121120</v>
      </c>
      <c r="N56" s="8">
        <v>0</v>
      </c>
      <c r="O56" s="16">
        <f t="shared" si="2"/>
        <v>2246121120</v>
      </c>
      <c r="P56" s="8">
        <v>2224807186</v>
      </c>
      <c r="Q56" s="8">
        <v>21313934</v>
      </c>
      <c r="R56" s="8">
        <v>814698422</v>
      </c>
      <c r="S56" s="8">
        <v>0</v>
      </c>
      <c r="T56" s="8">
        <v>0</v>
      </c>
      <c r="U56" s="17">
        <f t="shared" si="3"/>
        <v>1431422698</v>
      </c>
      <c r="V56" s="18">
        <f t="shared" si="4"/>
        <v>0.36271348626115052</v>
      </c>
      <c r="W56" s="18">
        <f t="shared" si="5"/>
        <v>0</v>
      </c>
      <c r="X56" s="18">
        <f t="shared" si="6"/>
        <v>0</v>
      </c>
      <c r="Y56" s="19"/>
      <c r="Z56" s="20"/>
      <c r="AA56" s="20"/>
      <c r="AB56" s="21"/>
      <c r="AC56" s="21"/>
      <c r="AD56" s="22"/>
      <c r="AE56" s="22"/>
    </row>
    <row r="57" spans="1:31" ht="65.25" customHeight="1" thickTop="1" thickBot="1" x14ac:dyDescent="0.3">
      <c r="A57" s="10" t="s">
        <v>68</v>
      </c>
      <c r="B57" s="10" t="s">
        <v>104</v>
      </c>
      <c r="C57" s="10" t="s">
        <v>70</v>
      </c>
      <c r="D57" s="10" t="s">
        <v>100</v>
      </c>
      <c r="E57" s="10"/>
      <c r="F57" s="10" t="s">
        <v>22</v>
      </c>
      <c r="G57" s="10" t="s">
        <v>47</v>
      </c>
      <c r="H57" s="10" t="s">
        <v>24</v>
      </c>
      <c r="I57" s="11" t="s">
        <v>106</v>
      </c>
      <c r="J57" s="8">
        <v>1278000000</v>
      </c>
      <c r="K57" s="8">
        <v>0</v>
      </c>
      <c r="L57" s="8">
        <v>0</v>
      </c>
      <c r="M57" s="8">
        <v>1278000000</v>
      </c>
      <c r="N57" s="8">
        <v>0</v>
      </c>
      <c r="O57" s="16">
        <f t="shared" si="2"/>
        <v>1278000000</v>
      </c>
      <c r="P57" s="8">
        <v>1185903935.7</v>
      </c>
      <c r="Q57" s="8">
        <v>92096064.299999997</v>
      </c>
      <c r="R57" s="8">
        <v>284214438.64999998</v>
      </c>
      <c r="S57" s="8">
        <v>15192260.65</v>
      </c>
      <c r="T57" s="8">
        <v>15192260.65</v>
      </c>
      <c r="U57" s="17">
        <f t="shared" si="3"/>
        <v>993785561.35000002</v>
      </c>
      <c r="V57" s="18">
        <f t="shared" si="4"/>
        <v>0.22239001459311422</v>
      </c>
      <c r="W57" s="18">
        <f t="shared" si="5"/>
        <v>1.1887527895148671E-2</v>
      </c>
      <c r="X57" s="18">
        <f t="shared" si="6"/>
        <v>1.1887527895148671E-2</v>
      </c>
      <c r="Y57" s="19"/>
      <c r="Z57" s="20"/>
      <c r="AA57" s="20"/>
      <c r="AB57" s="21"/>
      <c r="AC57" s="21"/>
      <c r="AD57" s="22"/>
      <c r="AE57" s="22"/>
    </row>
    <row r="58" spans="1:31" ht="37.5" customHeight="1" thickTop="1" thickBot="1" x14ac:dyDescent="0.3">
      <c r="A58" s="12"/>
      <c r="B58" s="12"/>
      <c r="C58" s="12"/>
      <c r="D58" s="12"/>
      <c r="E58" s="12"/>
      <c r="F58" s="12"/>
      <c r="G58" s="12"/>
      <c r="H58" s="12"/>
      <c r="I58" s="13" t="s">
        <v>113</v>
      </c>
      <c r="J58" s="9">
        <f>+J9+J39</f>
        <v>594759724093</v>
      </c>
      <c r="K58" s="9">
        <f t="shared" ref="K58:T58" si="11">+K9+K39</f>
        <v>0</v>
      </c>
      <c r="L58" s="9">
        <f t="shared" si="11"/>
        <v>0</v>
      </c>
      <c r="M58" s="9">
        <f t="shared" si="11"/>
        <v>594759724093</v>
      </c>
      <c r="N58" s="9">
        <f t="shared" si="11"/>
        <v>74191739968</v>
      </c>
      <c r="O58" s="23">
        <f t="shared" si="2"/>
        <v>520567984125</v>
      </c>
      <c r="P58" s="9">
        <f t="shared" si="11"/>
        <v>378348470061.25</v>
      </c>
      <c r="Q58" s="9">
        <f t="shared" si="11"/>
        <v>142219514063.75</v>
      </c>
      <c r="R58" s="9">
        <f t="shared" si="11"/>
        <v>267488825965.98999</v>
      </c>
      <c r="S58" s="9">
        <f t="shared" si="11"/>
        <v>66983017250.150002</v>
      </c>
      <c r="T58" s="9">
        <f t="shared" si="11"/>
        <v>53661527165.150002</v>
      </c>
      <c r="U58" s="24">
        <f t="shared" si="3"/>
        <v>253079158159.01001</v>
      </c>
      <c r="V58" s="25">
        <f t="shared" si="4"/>
        <v>0.51384033233545912</v>
      </c>
      <c r="W58" s="25">
        <f t="shared" si="5"/>
        <v>0.12867294818896485</v>
      </c>
      <c r="X58" s="25">
        <f t="shared" si="6"/>
        <v>0.10308264972412262</v>
      </c>
      <c r="Y58" s="19"/>
      <c r="Z58" s="20"/>
      <c r="AA58" s="20"/>
      <c r="AB58" s="21"/>
      <c r="AC58" s="21"/>
      <c r="AD58" s="22"/>
      <c r="AE58" s="22"/>
    </row>
    <row r="59" spans="1:31" ht="15.75" thickTop="1" x14ac:dyDescent="0.25">
      <c r="A59" s="29" t="s">
        <v>123</v>
      </c>
      <c r="B59" s="29"/>
      <c r="C59" s="29"/>
      <c r="D59" s="29"/>
      <c r="E59" s="29"/>
      <c r="F59" s="29"/>
      <c r="G59" s="29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1"/>
      <c r="T59" s="26"/>
      <c r="U59" s="27"/>
      <c r="V59" s="28"/>
      <c r="W59" s="28"/>
      <c r="X59" s="28"/>
      <c r="Y59" s="28"/>
      <c r="Z59" s="22"/>
      <c r="AA59" s="22"/>
      <c r="AB59" s="22"/>
      <c r="AC59" s="22"/>
      <c r="AD59" s="22"/>
      <c r="AE59" s="22"/>
    </row>
    <row r="60" spans="1:31" x14ac:dyDescent="0.25">
      <c r="A60" s="30" t="s">
        <v>124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1"/>
      <c r="T60" s="26"/>
      <c r="U60" s="27"/>
      <c r="V60" s="28"/>
      <c r="W60" s="28"/>
      <c r="X60" s="28"/>
      <c r="Y60" s="28"/>
      <c r="Z60" s="22"/>
      <c r="AA60" s="22"/>
      <c r="AB60" s="22"/>
      <c r="AC60" s="22"/>
      <c r="AD60" s="22"/>
      <c r="AE60" s="22"/>
    </row>
    <row r="61" spans="1:31" x14ac:dyDescent="0.25">
      <c r="A61" s="30" t="s">
        <v>125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1"/>
      <c r="T61" s="26"/>
      <c r="U61" s="27"/>
      <c r="V61" s="28"/>
      <c r="W61" s="28"/>
      <c r="X61" s="28"/>
      <c r="Y61" s="28"/>
      <c r="Z61" s="22"/>
      <c r="AA61" s="22"/>
      <c r="AB61" s="22"/>
      <c r="AC61" s="22"/>
      <c r="AD61" s="22"/>
      <c r="AE61" s="22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7"/>
      <c r="V62" s="28"/>
      <c r="W62" s="28"/>
      <c r="X62" s="28"/>
      <c r="Y62" s="28"/>
      <c r="Z62" s="22"/>
      <c r="AA62" s="22"/>
      <c r="AB62" s="22"/>
      <c r="AC62" s="22"/>
      <c r="AD62" s="22"/>
      <c r="AE62" s="22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7"/>
      <c r="V63" s="28"/>
      <c r="W63" s="28"/>
      <c r="X63" s="28"/>
      <c r="Y63" s="28"/>
      <c r="Z63" s="22"/>
      <c r="AA63" s="22"/>
      <c r="AB63" s="22"/>
      <c r="AC63" s="22"/>
      <c r="AD63" s="22"/>
      <c r="AE63" s="22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2"/>
      <c r="V64" s="28"/>
      <c r="W64" s="28"/>
      <c r="X64" s="28"/>
      <c r="Y64" s="28"/>
      <c r="Z64" s="22"/>
      <c r="AA64" s="22"/>
      <c r="AB64" s="22"/>
      <c r="AC64" s="22"/>
      <c r="AD64" s="22"/>
      <c r="AE64" s="22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2"/>
      <c r="V65" s="28"/>
      <c r="W65" s="28"/>
      <c r="X65" s="28"/>
      <c r="Y65" s="28"/>
      <c r="Z65" s="22"/>
      <c r="AA65" s="22"/>
      <c r="AB65" s="22"/>
      <c r="AC65" s="22"/>
      <c r="AD65" s="22"/>
      <c r="AE65" s="22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2"/>
      <c r="V66" s="28"/>
      <c r="W66" s="28"/>
      <c r="X66" s="28"/>
      <c r="Y66" s="28"/>
      <c r="Z66" s="22"/>
      <c r="AA66" s="22"/>
      <c r="AB66" s="22"/>
      <c r="AC66" s="22"/>
      <c r="AD66" s="22"/>
      <c r="AE66" s="22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2"/>
      <c r="V67" s="28"/>
      <c r="W67" s="28"/>
      <c r="X67" s="28"/>
      <c r="Y67" s="28"/>
      <c r="Z67" s="22"/>
      <c r="AA67" s="22"/>
      <c r="AB67" s="22"/>
      <c r="AC67" s="22"/>
      <c r="AD67" s="22"/>
      <c r="AE67" s="22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2"/>
      <c r="V68" s="28"/>
      <c r="W68" s="28"/>
      <c r="X68" s="28"/>
      <c r="Y68" s="28"/>
      <c r="Z68" s="22"/>
      <c r="AA68" s="22"/>
      <c r="AB68" s="22"/>
      <c r="AC68" s="22"/>
      <c r="AD68" s="22"/>
      <c r="AE68" s="22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2"/>
      <c r="V69" s="28"/>
      <c r="W69" s="28"/>
      <c r="X69" s="28"/>
      <c r="Y69" s="28"/>
      <c r="Z69" s="22"/>
      <c r="AA69" s="22"/>
      <c r="AB69" s="22"/>
      <c r="AC69" s="22"/>
      <c r="AD69" s="22"/>
      <c r="AE69" s="22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2"/>
      <c r="V70" s="28"/>
      <c r="W70" s="28"/>
      <c r="X70" s="28"/>
      <c r="Y70" s="28"/>
      <c r="Z70" s="22"/>
      <c r="AA70" s="22"/>
      <c r="AB70" s="22"/>
      <c r="AC70" s="22"/>
      <c r="AD70" s="22"/>
      <c r="AE70" s="22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2"/>
      <c r="V71" s="28"/>
      <c r="W71" s="28"/>
      <c r="X71" s="28"/>
      <c r="Y71" s="28"/>
      <c r="Z71" s="22"/>
      <c r="AA71" s="22"/>
      <c r="AB71" s="22"/>
      <c r="AC71" s="22"/>
      <c r="AD71" s="22"/>
      <c r="AE71" s="22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2"/>
      <c r="V72" s="28"/>
      <c r="W72" s="28"/>
      <c r="X72" s="28"/>
      <c r="Y72" s="28"/>
      <c r="Z72" s="22"/>
      <c r="AA72" s="22"/>
      <c r="AB72" s="22"/>
      <c r="AC72" s="22"/>
      <c r="AD72" s="22"/>
      <c r="AE72" s="22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x14ac:dyDescent="0.25">
      <c r="A75" s="3"/>
      <c r="B75" s="3"/>
      <c r="C75" s="3"/>
      <c r="D75" s="3"/>
      <c r="E75" s="3"/>
      <c r="F75" s="3"/>
      <c r="G75" s="3"/>
      <c r="H75" s="3"/>
      <c r="I75" s="3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5">
      <c r="A76" s="3"/>
      <c r="B76" s="3"/>
      <c r="C76" s="3"/>
      <c r="D76" s="3"/>
      <c r="E76" s="3"/>
      <c r="F76" s="3"/>
      <c r="G76" s="3"/>
      <c r="H76" s="3"/>
      <c r="I76" s="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x14ac:dyDescent="0.25">
      <c r="A77" s="3"/>
      <c r="B77" s="3"/>
      <c r="C77" s="3"/>
      <c r="D77" s="3"/>
      <c r="E77" s="3"/>
      <c r="F77" s="3"/>
      <c r="G77" s="3"/>
      <c r="H77" s="3"/>
      <c r="I77" s="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x14ac:dyDescent="0.25">
      <c r="A78" s="3"/>
      <c r="B78" s="3"/>
      <c r="C78" s="3"/>
      <c r="D78" s="3"/>
      <c r="E78" s="3"/>
      <c r="F78" s="3"/>
      <c r="G78" s="3"/>
      <c r="H78" s="3"/>
      <c r="I78" s="3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x14ac:dyDescent="0.25">
      <c r="A79" s="3"/>
      <c r="B79" s="3"/>
      <c r="C79" s="3"/>
      <c r="D79" s="3"/>
      <c r="E79" s="3"/>
      <c r="F79" s="3"/>
      <c r="G79" s="3"/>
      <c r="H79" s="3"/>
      <c r="I79" s="3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x14ac:dyDescent="0.25">
      <c r="A80" s="3"/>
      <c r="B80" s="3"/>
      <c r="C80" s="3"/>
      <c r="D80" s="3"/>
      <c r="E80" s="3"/>
      <c r="F80" s="3"/>
      <c r="G80" s="3"/>
      <c r="H80" s="3"/>
      <c r="I80" s="3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25">
      <c r="A81" s="3"/>
      <c r="B81" s="3"/>
      <c r="C81" s="3"/>
      <c r="D81" s="3"/>
      <c r="E81" s="3"/>
      <c r="F81" s="3"/>
      <c r="G81" s="3"/>
      <c r="H81" s="3"/>
      <c r="I81" s="3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5">
      <c r="A82" s="3"/>
      <c r="B82" s="3"/>
      <c r="C82" s="3"/>
      <c r="D82" s="3"/>
      <c r="E82" s="3"/>
      <c r="F82" s="3"/>
      <c r="G82" s="3"/>
      <c r="H82" s="3"/>
      <c r="I82" s="3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5">
      <c r="A83" s="3"/>
      <c r="B83" s="3"/>
      <c r="C83" s="3"/>
      <c r="D83" s="3"/>
      <c r="E83" s="3"/>
      <c r="F83" s="3"/>
      <c r="G83" s="3"/>
      <c r="H83" s="3"/>
      <c r="I83" s="3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5">
      <c r="A84" s="3"/>
      <c r="B84" s="3"/>
      <c r="C84" s="3"/>
      <c r="D84" s="3"/>
      <c r="E84" s="3"/>
      <c r="F84" s="3"/>
      <c r="G84" s="3"/>
      <c r="H84" s="3"/>
      <c r="I84" s="3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5">
      <c r="A85" s="3"/>
      <c r="B85" s="3"/>
      <c r="C85" s="3"/>
      <c r="D85" s="3"/>
      <c r="E85" s="3"/>
      <c r="F85" s="3"/>
      <c r="G85" s="3"/>
      <c r="H85" s="3"/>
      <c r="I85" s="3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25">
      <c r="A86" s="3"/>
      <c r="B86" s="3"/>
      <c r="C86" s="3"/>
      <c r="D86" s="3"/>
      <c r="E86" s="3"/>
      <c r="F86" s="3"/>
      <c r="G86" s="3"/>
      <c r="H86" s="3"/>
      <c r="I86" s="3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5">
      <c r="A87" s="3"/>
      <c r="B87" s="3"/>
      <c r="C87" s="3"/>
      <c r="D87" s="3"/>
      <c r="E87" s="3"/>
      <c r="F87" s="3"/>
      <c r="G87" s="3"/>
      <c r="H87" s="3"/>
      <c r="I87" s="3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5">
      <c r="A88" s="3"/>
      <c r="B88" s="3"/>
      <c r="C88" s="3"/>
      <c r="D88" s="3"/>
      <c r="E88" s="3"/>
      <c r="F88" s="3"/>
      <c r="G88" s="3"/>
      <c r="H88" s="3"/>
      <c r="I88" s="3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5">
      <c r="A89" s="3"/>
      <c r="B89" s="3"/>
      <c r="C89" s="3"/>
      <c r="D89" s="3"/>
      <c r="E89" s="3"/>
      <c r="F89" s="3"/>
      <c r="G89" s="3"/>
      <c r="H89" s="3"/>
      <c r="I89" s="3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25">
      <c r="A90" s="3"/>
      <c r="B90" s="3"/>
      <c r="C90" s="3"/>
      <c r="D90" s="3"/>
      <c r="E90" s="3"/>
      <c r="F90" s="3"/>
      <c r="G90" s="3"/>
      <c r="H90" s="3"/>
      <c r="I90" s="3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5"/>
    </row>
    <row r="92" spans="1:3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5"/>
    </row>
    <row r="93" spans="1:3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5"/>
    </row>
    <row r="94" spans="1:3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5"/>
    </row>
    <row r="95" spans="1:3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5"/>
    </row>
    <row r="96" spans="1:3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</sheetData>
  <mergeCells count="4">
    <mergeCell ref="T7:X7"/>
    <mergeCell ref="A3:X3"/>
    <mergeCell ref="A4:X4"/>
    <mergeCell ref="A5:X5"/>
  </mergeCells>
  <printOptions horizontalCentered="1"/>
  <pageMargins left="0.19685039370078741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GENERAL </vt:lpstr>
      <vt:lpstr>'GESTIÓN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2020-03-03T13:17:23Z</cp:lastPrinted>
  <dcterms:created xsi:type="dcterms:W3CDTF">2020-03-02T13:06:14Z</dcterms:created>
  <dcterms:modified xsi:type="dcterms:W3CDTF">2020-03-03T13:17:33Z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