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INANCIERA - PRESPTO\AÑO 2019\PAGINA WEB\INGRESOS 2019\"/>
    </mc:Choice>
  </mc:AlternateContent>
  <bookViews>
    <workbookView xWindow="0" yWindow="0" windowWidth="21570" windowHeight="8145"/>
  </bookViews>
  <sheets>
    <sheet name="INGRES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  <c r="E21" i="1"/>
  <c r="D21" i="1"/>
  <c r="E11" i="1" l="1"/>
  <c r="E12" i="1"/>
  <c r="B10" i="1" l="1"/>
  <c r="D14" i="1"/>
  <c r="D12" i="1"/>
  <c r="D11" i="1"/>
  <c r="E14" i="1"/>
  <c r="C10" i="1"/>
  <c r="D10" i="1" l="1"/>
  <c r="E10" i="1"/>
  <c r="C9" i="1"/>
  <c r="C15" i="1"/>
  <c r="D13" i="1"/>
  <c r="E13" i="1"/>
  <c r="B15" i="1"/>
  <c r="B9" i="1"/>
  <c r="D9" i="1" s="1"/>
  <c r="E9" i="1" l="1"/>
  <c r="E15" i="1"/>
  <c r="D15" i="1"/>
</calcChain>
</file>

<file path=xl/sharedStrings.xml><?xml version="1.0" encoding="utf-8"?>
<sst xmlns="http://schemas.openxmlformats.org/spreadsheetml/2006/main" count="33" uniqueCount="30">
  <si>
    <t>CONCEPTO</t>
  </si>
  <si>
    <t>VARIACIÓN   %</t>
  </si>
  <si>
    <t xml:space="preserve">PRESUPUESTO DE RENTAS </t>
  </si>
  <si>
    <t>INGRESOS CORRIENTES</t>
  </si>
  <si>
    <t xml:space="preserve">RENDIMIENTOS DE INVERSIONES </t>
  </si>
  <si>
    <t>TOTAL INGRESOS</t>
  </si>
  <si>
    <t>MINISTERIO DE COMERCIO INDUSTRIA Y TURISMO</t>
  </si>
  <si>
    <t>RECAUDO                              ($)</t>
  </si>
  <si>
    <t>DIFERENCIA           ($)</t>
  </si>
  <si>
    <t xml:space="preserve">UNIDAD EJECUTORA  3501-02 DIRECCIÓN GENERAL DE COMERCIO EXTERIOR </t>
  </si>
  <si>
    <t>SERVICIOS DE CONTENIDOS EN LINEA (ON-LINE)</t>
  </si>
  <si>
    <t xml:space="preserve">SERVICIOS DE EDICIÓN, IMPRESIÓN Y REPRODUCCIÓN </t>
  </si>
  <si>
    <t>RECAUDO                   ($)</t>
  </si>
  <si>
    <t>DIFERENCIA                ($)</t>
  </si>
  <si>
    <t>VARIACION   %</t>
  </si>
  <si>
    <t xml:space="preserve">Nota1 :Fuente SIIF Nación </t>
  </si>
  <si>
    <t xml:space="preserve">Nota2:  Decreto No. 1782 de Mayo 22 de 2007 " Por medio del cual se reglamenta el Impuesto con destino al Turismo"  Articulo 5 "Consignación y/o Transferencias de los recursos" </t>
  </si>
  <si>
    <t xml:space="preserve">Nota5: Decreto No. 1068 de 2015 Parte 3 Tesoreria y Manejo de los Recursos Públicos - Articulo 2.3.1..8. Rendimientos Financieros  </t>
  </si>
  <si>
    <t>Nota3: Ley  1940 del  26 de Noviembre de 2018 " Por la cual se decreta el presupuesto de rentas y recursos de capital y ley de apropiaciones para la Vigencia Fiscal del 1° de Enero al 31 de Diciembre de 2019"</t>
  </si>
  <si>
    <t>Nota4: Decreto 2467 del 28 de Diciembre de 2018 " Por el cual se liquida el Presupuesto General de La Nación para la vigencia fiscal de 2019, se detallan las apropiaciones y se clasifican y definen los gastos "</t>
  </si>
  <si>
    <t>AFORO                                     (LEY DE PRESUPUESTO 1940/2018)</t>
  </si>
  <si>
    <t>AFORO                                     (LEY DE PRESUPUESTO 1940 /2018)</t>
  </si>
  <si>
    <t>IMPUESTO AL TURISMO</t>
  </si>
  <si>
    <t xml:space="preserve">RENDIMIENTOS FINANCIEROS </t>
  </si>
  <si>
    <t xml:space="preserve">UNIDAD EJECUTORA  3501-01 GESTIÓN GENERAL </t>
  </si>
  <si>
    <t xml:space="preserve">Nota6: Resolución 0010 del 7 de marzo de 2018 " Por la cual se establece el Catálogo de Clasificación Presupuestal y se dictan otras disposiciones para su administración" </t>
  </si>
  <si>
    <t>Nota7: Reintegro Gastos de Funcionamiento por valor de $2.100.913,86</t>
  </si>
  <si>
    <t>INFORME ACUMULADO DE  INGRESOS CON CORTE AL 30 DE JUNIO DE 2019</t>
  </si>
  <si>
    <t>GENERADO: JULIO 24 DE 2019</t>
  </si>
  <si>
    <t>INFORME ACUMULADO DE  INGRESOS CON CORTE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</si>
</sst>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66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" fontId="0" fillId="0" borderId="0" xfId="0" applyNumberFormat="1"/>
    <xf numFmtId="4" fontId="2" fillId="0" borderId="3" xfId="0" applyNumberFormat="1" applyFont="1" applyBorder="1" applyAlignment="1">
      <alignment horizontal="right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right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4" fillId="0" borderId="0" xfId="0" applyFont="1"/>
    <xf numFmtId="0" fontId="6" fillId="0" borderId="2" xfId="0" applyFont="1" applyBorder="1" applyAlignment="1">
      <alignment horizontal="left" vertical="center"/>
    </xf>
    <xf numFmtId="4" fontId="7" fillId="0" borderId="3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right"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 applyAlignment="1">
      <alignment horizontal="center" vertical="center" wrapText="1"/>
    </xf>
    <xf numFmtId="0" fontId="11" fillId="0" borderId="0" xfId="0" applyFont="1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Continuous" vertical="justify" wrapText="1"/>
    </xf>
    <xf numFmtId="4" fontId="5" fillId="2" borderId="8" xfId="0" applyNumberFormat="1" applyFont="1" applyFill="1" applyBorder="1" applyAlignment="1">
      <alignment horizontal="center" vertical="justify" wrapText="1"/>
    </xf>
    <xf numFmtId="10" fontId="5" fillId="2" borderId="1" xfId="0" applyNumberFormat="1" applyFont="1" applyFill="1" applyBorder="1" applyAlignment="1">
      <alignment horizontal="center" vertical="justify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2" fontId="14" fillId="0" borderId="0" xfId="0" applyNumberFormat="1" applyFont="1"/>
    <xf numFmtId="0" fontId="15" fillId="0" borderId="0" xfId="0" applyFont="1" applyFill="1" applyBorder="1"/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1781175</xdr:colOff>
      <xdr:row>3</xdr:row>
      <xdr:rowOff>9525</xdr:rowOff>
    </xdr:to>
    <xdr:pic>
      <xdr:nvPicPr>
        <xdr:cNvPr id="6" name="Imagen 3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11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8"/>
  <sheetViews>
    <sheetView tabSelected="1" topLeftCell="A2" workbookViewId="0">
      <selection activeCell="D31" sqref="D31"/>
    </sheetView>
  </sheetViews>
  <sheetFormatPr baseColWidth="10" defaultRowHeight="15" x14ac:dyDescent="0.25"/>
  <cols>
    <col min="1" max="1" width="39.28515625" customWidth="1"/>
    <col min="2" max="2" width="23.28515625" customWidth="1"/>
    <col min="3" max="3" width="19.85546875" customWidth="1"/>
    <col min="4" max="4" width="18.28515625" customWidth="1"/>
    <col min="5" max="5" width="11.42578125" customWidth="1"/>
    <col min="7" max="7" width="16.42578125" bestFit="1" customWidth="1"/>
  </cols>
  <sheetData>
    <row r="4" spans="1:7" x14ac:dyDescent="0.25">
      <c r="A4" s="31" t="s">
        <v>6</v>
      </c>
      <c r="B4" s="31"/>
      <c r="C4" s="31"/>
      <c r="D4" s="31"/>
      <c r="E4" s="31"/>
    </row>
    <row r="5" spans="1:7" x14ac:dyDescent="0.25">
      <c r="A5" s="31" t="s">
        <v>9</v>
      </c>
      <c r="B5" s="31"/>
      <c r="C5" s="31"/>
      <c r="D5" s="31"/>
      <c r="E5" s="31"/>
    </row>
    <row r="6" spans="1:7" x14ac:dyDescent="0.25">
      <c r="A6" s="31" t="s">
        <v>27</v>
      </c>
      <c r="B6" s="31"/>
      <c r="C6" s="31"/>
      <c r="D6" s="31"/>
      <c r="E6" s="31"/>
    </row>
    <row r="7" spans="1:7" ht="15.75" thickBot="1" x14ac:dyDescent="0.3">
      <c r="D7" s="26" t="s">
        <v>28</v>
      </c>
    </row>
    <row r="8" spans="1:7" ht="52.5" customHeight="1" thickBot="1" x14ac:dyDescent="0.3">
      <c r="A8" s="20" t="s">
        <v>0</v>
      </c>
      <c r="B8" s="21" t="s">
        <v>21</v>
      </c>
      <c r="C8" s="21" t="s">
        <v>7</v>
      </c>
      <c r="D8" s="21" t="s">
        <v>8</v>
      </c>
      <c r="E8" s="22" t="s">
        <v>1</v>
      </c>
    </row>
    <row r="9" spans="1:7" ht="33.75" customHeight="1" thickBot="1" x14ac:dyDescent="0.3">
      <c r="A9" s="8" t="s">
        <v>2</v>
      </c>
      <c r="B9" s="2">
        <f>+B10+B13</f>
        <v>19415899000</v>
      </c>
      <c r="C9" s="2">
        <f>+C10+C13</f>
        <v>8053415265</v>
      </c>
      <c r="D9" s="2">
        <f>+B9-C9</f>
        <v>11362483735</v>
      </c>
      <c r="E9" s="3">
        <f>+C9/B9</f>
        <v>0.41478456727653973</v>
      </c>
    </row>
    <row r="10" spans="1:7" ht="27.75" customHeight="1" thickBot="1" x14ac:dyDescent="0.3">
      <c r="A10" s="9" t="s">
        <v>3</v>
      </c>
      <c r="B10" s="4">
        <f>SUM(B11:B12)</f>
        <v>18000000000</v>
      </c>
      <c r="C10" s="4">
        <f>SUM(C11:C12)</f>
        <v>8053415265</v>
      </c>
      <c r="D10" s="4">
        <f>+B10-C10</f>
        <v>9946584735</v>
      </c>
      <c r="E10" s="5">
        <f t="shared" ref="E10:E12" si="0">+C10/B10</f>
        <v>0.44741195916666665</v>
      </c>
    </row>
    <row r="11" spans="1:7" ht="33" customHeight="1" x14ac:dyDescent="0.25">
      <c r="A11" s="10" t="s">
        <v>10</v>
      </c>
      <c r="B11" s="6">
        <v>17397399000</v>
      </c>
      <c r="C11" s="6">
        <v>8048984133</v>
      </c>
      <c r="D11" s="6">
        <f>+B11-C11</f>
        <v>9348414867</v>
      </c>
      <c r="E11" s="7">
        <f t="shared" si="0"/>
        <v>0.46265445386405174</v>
      </c>
    </row>
    <row r="12" spans="1:7" ht="39" customHeight="1" thickBot="1" x14ac:dyDescent="0.3">
      <c r="A12" s="10" t="s">
        <v>11</v>
      </c>
      <c r="B12" s="6">
        <v>602601000</v>
      </c>
      <c r="C12" s="6">
        <v>4431132</v>
      </c>
      <c r="D12" s="6">
        <f t="shared" ref="D12:D13" si="1">+B12-C12</f>
        <v>598169868</v>
      </c>
      <c r="E12" s="7">
        <f t="shared" si="0"/>
        <v>7.3533432569809877E-3</v>
      </c>
      <c r="G12" s="1"/>
    </row>
    <row r="13" spans="1:7" ht="36" customHeight="1" thickBot="1" x14ac:dyDescent="0.3">
      <c r="A13" s="9" t="s">
        <v>4</v>
      </c>
      <c r="B13" s="4">
        <f>+B14</f>
        <v>1415899000</v>
      </c>
      <c r="C13" s="4">
        <f>+C14</f>
        <v>0</v>
      </c>
      <c r="D13" s="4">
        <f t="shared" si="1"/>
        <v>1415899000</v>
      </c>
      <c r="E13" s="5">
        <f t="shared" ref="E13:E14" si="2">+C13/B13</f>
        <v>0</v>
      </c>
      <c r="G13" s="1"/>
    </row>
    <row r="14" spans="1:7" ht="29.25" customHeight="1" thickBot="1" x14ac:dyDescent="0.3">
      <c r="A14" s="11" t="s">
        <v>23</v>
      </c>
      <c r="B14" s="4">
        <v>1415899000</v>
      </c>
      <c r="C14" s="4">
        <v>0</v>
      </c>
      <c r="D14" s="4">
        <f>+B14-C14</f>
        <v>1415899000</v>
      </c>
      <c r="E14" s="5">
        <f t="shared" si="2"/>
        <v>0</v>
      </c>
    </row>
    <row r="15" spans="1:7" ht="30.75" customHeight="1" thickBot="1" x14ac:dyDescent="0.3">
      <c r="A15" s="9" t="s">
        <v>5</v>
      </c>
      <c r="B15" s="4">
        <f>+B10+B13</f>
        <v>19415899000</v>
      </c>
      <c r="C15" s="4">
        <f>+C10+C13</f>
        <v>8053415265</v>
      </c>
      <c r="D15" s="4">
        <f>+B15-C15</f>
        <v>11362483735</v>
      </c>
      <c r="E15" s="3">
        <f>+C15/B15</f>
        <v>0.41478456727653973</v>
      </c>
      <c r="G15" s="1"/>
    </row>
    <row r="16" spans="1:7" ht="15" customHeight="1" x14ac:dyDescent="0.25">
      <c r="A16" s="31" t="s">
        <v>6</v>
      </c>
      <c r="B16" s="31"/>
      <c r="C16" s="31"/>
      <c r="D16" s="31"/>
      <c r="E16" s="31"/>
    </row>
    <row r="17" spans="1:12" ht="15" customHeight="1" x14ac:dyDescent="0.25">
      <c r="A17" s="31" t="s">
        <v>24</v>
      </c>
      <c r="B17" s="31"/>
      <c r="C17" s="31"/>
      <c r="D17" s="31"/>
      <c r="E17" s="31"/>
      <c r="G17" s="1"/>
    </row>
    <row r="18" spans="1:12" ht="15" customHeight="1" x14ac:dyDescent="0.25">
      <c r="A18" s="31" t="s">
        <v>29</v>
      </c>
      <c r="B18" s="31"/>
      <c r="C18" s="31"/>
      <c r="D18" s="31"/>
      <c r="E18" s="31"/>
    </row>
    <row r="19" spans="1:12" ht="21.75" customHeight="1" thickBot="1" x14ac:dyDescent="0.3">
      <c r="A19" s="18"/>
      <c r="B19" s="18"/>
      <c r="C19" s="18"/>
      <c r="D19" s="26" t="s">
        <v>28</v>
      </c>
      <c r="E19" s="18"/>
    </row>
    <row r="20" spans="1:12" ht="51.75" thickBot="1" x14ac:dyDescent="0.3">
      <c r="A20" s="23" t="s">
        <v>0</v>
      </c>
      <c r="B20" s="21" t="s">
        <v>20</v>
      </c>
      <c r="C20" s="24" t="s">
        <v>12</v>
      </c>
      <c r="D20" s="24" t="s">
        <v>13</v>
      </c>
      <c r="E20" s="25" t="s">
        <v>14</v>
      </c>
      <c r="F20" s="12"/>
    </row>
    <row r="21" spans="1:12" ht="35.25" customHeight="1" thickBot="1" x14ac:dyDescent="0.3">
      <c r="A21" s="13" t="s">
        <v>22</v>
      </c>
      <c r="B21" s="14">
        <v>140176000000</v>
      </c>
      <c r="C21" s="14">
        <v>75838956869</v>
      </c>
      <c r="D21" s="15">
        <f>+B21-C21</f>
        <v>64337043131</v>
      </c>
      <c r="E21" s="16">
        <f>+C21/B21</f>
        <v>0.54102668694355671</v>
      </c>
      <c r="F21" s="12"/>
    </row>
    <row r="22" spans="1:12" x14ac:dyDescent="0.25">
      <c r="A22" s="12" t="s">
        <v>15</v>
      </c>
      <c r="B22" s="27"/>
      <c r="C22" s="27"/>
      <c r="D22" s="27"/>
      <c r="E22" s="27"/>
      <c r="F22" s="27"/>
      <c r="G22" s="27"/>
      <c r="H22" s="27"/>
    </row>
    <row r="23" spans="1:12" x14ac:dyDescent="0.25">
      <c r="A23" s="12" t="s">
        <v>16</v>
      </c>
      <c r="B23" s="28"/>
      <c r="C23" s="28"/>
      <c r="D23" s="28"/>
      <c r="E23" s="28"/>
      <c r="F23" s="28"/>
      <c r="G23" s="28"/>
      <c r="H23" s="28"/>
      <c r="I23" s="17"/>
      <c r="J23" s="17"/>
      <c r="K23" s="17"/>
      <c r="L23" s="17"/>
    </row>
    <row r="24" spans="1:12" x14ac:dyDescent="0.25">
      <c r="A24" s="12" t="s">
        <v>18</v>
      </c>
      <c r="B24" s="28"/>
      <c r="C24" s="28"/>
      <c r="D24" s="28"/>
      <c r="E24" s="28"/>
      <c r="F24" s="28"/>
      <c r="G24" s="28"/>
      <c r="H24" s="28"/>
      <c r="I24" s="17"/>
      <c r="J24" s="17"/>
      <c r="K24" s="17"/>
      <c r="L24" s="17"/>
    </row>
    <row r="25" spans="1:12" x14ac:dyDescent="0.25">
      <c r="A25" s="12" t="s">
        <v>19</v>
      </c>
      <c r="B25" s="28"/>
      <c r="C25" s="28"/>
      <c r="D25" s="28"/>
      <c r="E25" s="28"/>
      <c r="F25" s="28"/>
      <c r="G25" s="28"/>
      <c r="H25" s="28"/>
      <c r="I25" s="17"/>
      <c r="J25" s="17"/>
      <c r="K25" s="17"/>
      <c r="L25" s="17"/>
    </row>
    <row r="26" spans="1:12" x14ac:dyDescent="0.25">
      <c r="A26" s="12" t="s">
        <v>17</v>
      </c>
      <c r="B26" s="28"/>
      <c r="C26" s="29"/>
      <c r="D26" s="28"/>
      <c r="E26" s="28"/>
      <c r="F26" s="28"/>
      <c r="G26" s="28"/>
      <c r="H26" s="28"/>
      <c r="I26" s="17"/>
      <c r="J26" s="17"/>
      <c r="K26" s="17"/>
      <c r="L26" s="17"/>
    </row>
    <row r="27" spans="1:12" x14ac:dyDescent="0.25">
      <c r="A27" s="30" t="s">
        <v>25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pans="1:12" x14ac:dyDescent="0.25">
      <c r="A28" s="12" t="s">
        <v>26</v>
      </c>
    </row>
  </sheetData>
  <mergeCells count="6">
    <mergeCell ref="A4:E4"/>
    <mergeCell ref="A5:E5"/>
    <mergeCell ref="A6:E6"/>
    <mergeCell ref="A16:E16"/>
    <mergeCell ref="A18:E18"/>
    <mergeCell ref="A17:E17"/>
  </mergeCells>
  <printOptions horizontalCentered="1"/>
  <pageMargins left="1.1023622047244095" right="0.11811023622047245" top="0.35433070866141736" bottom="0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2019-07-26T13:06:25Z</cp:lastPrinted>
  <dcterms:created xsi:type="dcterms:W3CDTF">2017-03-27T16:31:02Z</dcterms:created>
  <dcterms:modified xsi:type="dcterms:W3CDTF">2019-07-26T13:06:27Z</dcterms:modified>
</cp:coreProperties>
</file>