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7\WEB\INGRESOS\JUNIO\"/>
    </mc:Choice>
  </mc:AlternateContent>
  <bookViews>
    <workbookView xWindow="0" yWindow="0" windowWidth="21570" windowHeight="8145"/>
  </bookViews>
  <sheets>
    <sheet name="INGRESOS SEGUNDO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B8" i="1" l="1"/>
  <c r="D14" i="1"/>
  <c r="D12" i="1"/>
  <c r="D11" i="1"/>
  <c r="D10" i="1"/>
  <c r="D9" i="1"/>
  <c r="E14" i="1"/>
  <c r="E12" i="1"/>
  <c r="E11" i="1"/>
  <c r="E10" i="1"/>
  <c r="E9" i="1"/>
  <c r="C13" i="1"/>
  <c r="C8" i="1"/>
  <c r="B13" i="1"/>
  <c r="E8" i="1" l="1"/>
  <c r="C7" i="1"/>
  <c r="C15" i="1"/>
  <c r="D13" i="1"/>
  <c r="D8" i="1"/>
  <c r="E13" i="1"/>
  <c r="B15" i="1"/>
  <c r="B7" i="1"/>
  <c r="D15" i="1" l="1"/>
  <c r="E7" i="1"/>
  <c r="D7" i="1"/>
  <c r="E15" i="1" l="1"/>
</calcChain>
</file>

<file path=xl/sharedStrings.xml><?xml version="1.0" encoding="utf-8"?>
<sst xmlns="http://schemas.openxmlformats.org/spreadsheetml/2006/main" count="32" uniqueCount="28">
  <si>
    <t>CONCEPTO</t>
  </si>
  <si>
    <t>VARIACIÓN   %</t>
  </si>
  <si>
    <t xml:space="preserve">PRESUPUESTO DE RENTAS </t>
  </si>
  <si>
    <t>INGRESOS CORRIENTES</t>
  </si>
  <si>
    <t>Información Banco de Datos-Bacex</t>
  </si>
  <si>
    <t>Fotocopias Registros</t>
  </si>
  <si>
    <t>Venta Aplicativo VUCE</t>
  </si>
  <si>
    <t>Registro Electrónico (ACH)</t>
  </si>
  <si>
    <t xml:space="preserve">RENDIMIENTOS DE INVERSIONES </t>
  </si>
  <si>
    <t xml:space="preserve">Rendimiento de Inversiones –Cupones TES </t>
  </si>
  <si>
    <t>TOTAL INGRESOS</t>
  </si>
  <si>
    <t>MINISTERIO DE COMERCIO INDUSTRIA Y TURISMO</t>
  </si>
  <si>
    <t>RECAUDO                   ($)</t>
  </si>
  <si>
    <t>VARIACION   %</t>
  </si>
  <si>
    <t>Impuesto al Turismo</t>
  </si>
  <si>
    <r>
      <rPr>
        <b/>
        <sz val="7"/>
        <rFont val="Arial"/>
        <family val="2"/>
      </rPr>
      <t>Nota1 :</t>
    </r>
    <r>
      <rPr>
        <sz val="7"/>
        <rFont val="Arial"/>
        <family val="2"/>
      </rPr>
      <t>Fuente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SIIF Nación </t>
    </r>
  </si>
  <si>
    <r>
      <rPr>
        <b/>
        <sz val="7"/>
        <rFont val="Arial"/>
        <family val="2"/>
      </rPr>
      <t>Nota2</t>
    </r>
    <r>
      <rPr>
        <sz val="7"/>
        <rFont val="Arial"/>
        <family val="2"/>
      </rPr>
      <t xml:space="preserve">:  Decreto No. 1782 de Mayo 22 de 2007 " Por medio del cual se reglamenta el Impuesto con destino al Turismo"  Articulo 5 "Consignación y/o Transferencias de los recursos" </t>
    </r>
  </si>
  <si>
    <r>
      <rPr>
        <b/>
        <sz val="7"/>
        <rFont val="Arial"/>
        <family val="2"/>
      </rPr>
      <t>Nota5</t>
    </r>
    <r>
      <rPr>
        <sz val="7"/>
        <rFont val="Arial"/>
        <family val="2"/>
      </rPr>
      <t xml:space="preserve">: Decreto No. 1068 de 2015 Parte 3 Tesoreria y Manejo de los Recursos Públicos - Articulo 2.3.1..8. Rendimientos Financieros  </t>
    </r>
  </si>
  <si>
    <r>
      <rPr>
        <b/>
        <sz val="7"/>
        <rFont val="Calibri"/>
        <family val="2"/>
      </rPr>
      <t>Nota3:</t>
    </r>
    <r>
      <rPr>
        <sz val="7"/>
        <rFont val="Calibri"/>
        <family val="2"/>
      </rPr>
      <t xml:space="preserve"> Ley 1815 del  7 de Diciembre 2016 " Por la cual se decreta el presupuesto de rentas y recursos de capital y ley de apropiaciones para la Vigencia Fiscal del 1° de Enero al 31 de Diciembre de 2017"</t>
    </r>
  </si>
  <si>
    <r>
      <rPr>
        <b/>
        <sz val="7"/>
        <rFont val="Calibri"/>
        <family val="2"/>
      </rPr>
      <t>Nota4:</t>
    </r>
    <r>
      <rPr>
        <sz val="7"/>
        <rFont val="Calibri"/>
        <family val="2"/>
      </rPr>
      <t xml:space="preserve"> Decreto 2170 del 27 de Diciembre de 2016 " Por el cual se liquida el Presupuesto General de La Nación para la vigencia fiscal de 2017, se detallan las apropiaciones y se clasifican y definen los gastos "</t>
    </r>
  </si>
  <si>
    <t>RECAUDO                              ($)</t>
  </si>
  <si>
    <t>AFORO                                     (LEY DE PRESUPUESTO 1815/2016)</t>
  </si>
  <si>
    <t>DIFERENCIA           ($)</t>
  </si>
  <si>
    <t>DIFERENCIA                ($)</t>
  </si>
  <si>
    <r>
      <rPr>
        <b/>
        <sz val="7"/>
        <rFont val="Arial"/>
        <family val="2"/>
      </rPr>
      <t>Nota6</t>
    </r>
    <r>
      <rPr>
        <sz val="7"/>
        <rFont val="Arial"/>
        <family val="2"/>
      </rPr>
      <t xml:space="preserve">: Reintegro Vigencias Anteriores  - Funcionamiento  $ 323.848 </t>
    </r>
  </si>
  <si>
    <t xml:space="preserve">UNIDAD EJECUTORA  3501-02 DIRECCIÓN GENERAL DE COMERCIO EXTERIOR </t>
  </si>
  <si>
    <t xml:space="preserve">UNIDAD EJECUTORA  3501-01 GESTIÓN GENERAL </t>
  </si>
  <si>
    <t>INFORME ACUMULADO DE  INGRESOS CON CORTE A JUNIO 30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</si>
</sst>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b/>
      <sz val="7"/>
      <name val="Calibri"/>
      <family val="2"/>
    </font>
    <font>
      <b/>
      <sz val="12"/>
      <color theme="1"/>
      <name val="Tahoma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4" fontId="1" fillId="0" borderId="3" xfId="0" applyNumberFormat="1" applyFont="1" applyBorder="1" applyAlignment="1">
      <alignment horizontal="right" vertical="center" wrapText="1"/>
    </xf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/>
    </xf>
    <xf numFmtId="10" fontId="10" fillId="0" borderId="4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Continuous" vertical="justify" wrapText="1"/>
    </xf>
    <xf numFmtId="4" fontId="7" fillId="2" borderId="8" xfId="0" applyNumberFormat="1" applyFont="1" applyFill="1" applyBorder="1" applyAlignment="1">
      <alignment horizontal="center" vertical="justify" wrapText="1"/>
    </xf>
    <xf numFmtId="10" fontId="7" fillId="2" borderId="1" xfId="0" applyNumberFormat="1" applyFont="1" applyFill="1" applyBorder="1" applyAlignment="1">
      <alignment horizontal="center" vertical="justify" wrapText="1"/>
    </xf>
    <xf numFmtId="0" fontId="8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left" vertical="center"/>
    </xf>
    <xf numFmtId="2" fontId="0" fillId="0" borderId="0" xfId="0" applyNumberFormat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topLeftCell="A8" workbookViewId="0">
      <selection activeCell="I24" sqref="I24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9.42578125" customWidth="1"/>
    <col min="5" max="5" width="11.42578125" customWidth="1"/>
  </cols>
  <sheetData>
    <row r="2" spans="1:5" x14ac:dyDescent="0.25">
      <c r="A2" s="26" t="s">
        <v>11</v>
      </c>
      <c r="B2" s="26"/>
      <c r="C2" s="26"/>
      <c r="D2" s="26"/>
      <c r="E2" s="26"/>
    </row>
    <row r="3" spans="1:5" x14ac:dyDescent="0.25">
      <c r="A3" s="26" t="s">
        <v>25</v>
      </c>
      <c r="B3" s="26"/>
      <c r="C3" s="26"/>
      <c r="D3" s="26"/>
      <c r="E3" s="26"/>
    </row>
    <row r="4" spans="1:5" x14ac:dyDescent="0.25">
      <c r="A4" s="26" t="s">
        <v>27</v>
      </c>
      <c r="B4" s="26"/>
      <c r="C4" s="26"/>
      <c r="D4" s="26"/>
      <c r="E4" s="26"/>
    </row>
    <row r="5" spans="1:5" ht="15.75" thickBot="1" x14ac:dyDescent="0.3"/>
    <row r="6" spans="1:5" ht="52.5" customHeight="1" thickBot="1" x14ac:dyDescent="0.3">
      <c r="A6" s="14" t="s">
        <v>0</v>
      </c>
      <c r="B6" s="15" t="s">
        <v>21</v>
      </c>
      <c r="C6" s="15" t="s">
        <v>20</v>
      </c>
      <c r="D6" s="15" t="s">
        <v>22</v>
      </c>
      <c r="E6" s="16" t="s">
        <v>1</v>
      </c>
    </row>
    <row r="7" spans="1:5" ht="33.75" customHeight="1" thickBot="1" x14ac:dyDescent="0.3">
      <c r="A7" s="20" t="s">
        <v>2</v>
      </c>
      <c r="B7" s="6">
        <f>+B8+B13</f>
        <v>17217553333</v>
      </c>
      <c r="C7" s="6">
        <f>+C8+C13</f>
        <v>10108302398.700001</v>
      </c>
      <c r="D7" s="6">
        <f>+B7-C7</f>
        <v>7109250934.2999992</v>
      </c>
      <c r="E7" s="7">
        <f>+C7/B7</f>
        <v>0.58709284665469497</v>
      </c>
    </row>
    <row r="8" spans="1:5" ht="27.75" customHeight="1" thickBot="1" x14ac:dyDescent="0.3">
      <c r="A8" s="21" t="s">
        <v>3</v>
      </c>
      <c r="B8" s="8">
        <f>SUM(B9:B12)</f>
        <v>15217553333</v>
      </c>
      <c r="C8" s="8">
        <f>SUM(C9:C12)</f>
        <v>8241996451.6999998</v>
      </c>
      <c r="D8" s="8">
        <f>+B8-C8</f>
        <v>6975556881.3000002</v>
      </c>
      <c r="E8" s="9">
        <f>+C8/B8</f>
        <v>0.54161114282588596</v>
      </c>
    </row>
    <row r="9" spans="1:5" ht="22.5" customHeight="1" x14ac:dyDescent="0.25">
      <c r="A9" s="22" t="s">
        <v>4</v>
      </c>
      <c r="B9" s="10">
        <v>145100000</v>
      </c>
      <c r="C9" s="10">
        <v>79147398.700000003</v>
      </c>
      <c r="D9" s="10">
        <f>+B9-C9</f>
        <v>65952601.299999997</v>
      </c>
      <c r="E9" s="11">
        <f t="shared" ref="E9:E15" si="0">+C9/B9</f>
        <v>0.54546794417643008</v>
      </c>
    </row>
    <row r="10" spans="1:5" ht="27.75" customHeight="1" x14ac:dyDescent="0.25">
      <c r="A10" s="22" t="s">
        <v>5</v>
      </c>
      <c r="B10" s="10">
        <v>25550000</v>
      </c>
      <c r="C10" s="10">
        <v>11670283</v>
      </c>
      <c r="D10" s="10">
        <f t="shared" ref="D10:D13" si="1">+B10-C10</f>
        <v>13879717</v>
      </c>
      <c r="E10" s="11">
        <f t="shared" si="0"/>
        <v>0.45676254403131117</v>
      </c>
    </row>
    <row r="11" spans="1:5" ht="36.75" customHeight="1" x14ac:dyDescent="0.25">
      <c r="A11" s="22" t="s">
        <v>6</v>
      </c>
      <c r="B11" s="10">
        <v>287000000</v>
      </c>
      <c r="C11" s="10">
        <v>186278110</v>
      </c>
      <c r="D11" s="10">
        <f t="shared" si="1"/>
        <v>100721890</v>
      </c>
      <c r="E11" s="11">
        <f t="shared" si="0"/>
        <v>0.64905264808362373</v>
      </c>
    </row>
    <row r="12" spans="1:5" ht="26.25" customHeight="1" thickBot="1" x14ac:dyDescent="0.3">
      <c r="A12" s="22" t="s">
        <v>7</v>
      </c>
      <c r="B12" s="10">
        <v>14759903333</v>
      </c>
      <c r="C12" s="10">
        <v>7964900660</v>
      </c>
      <c r="D12" s="10">
        <f t="shared" si="1"/>
        <v>6795002673</v>
      </c>
      <c r="E12" s="11">
        <f t="shared" si="0"/>
        <v>0.53963095016971951</v>
      </c>
    </row>
    <row r="13" spans="1:5" ht="36" customHeight="1" thickBot="1" x14ac:dyDescent="0.3">
      <c r="A13" s="21" t="s">
        <v>8</v>
      </c>
      <c r="B13" s="8">
        <f>+B14</f>
        <v>2000000000</v>
      </c>
      <c r="C13" s="8">
        <f>+C14</f>
        <v>1866305947</v>
      </c>
      <c r="D13" s="8">
        <f t="shared" si="1"/>
        <v>133694053</v>
      </c>
      <c r="E13" s="9">
        <f t="shared" si="0"/>
        <v>0.93315297350000004</v>
      </c>
    </row>
    <row r="14" spans="1:5" ht="29.25" customHeight="1" thickBot="1" x14ac:dyDescent="0.3">
      <c r="A14" s="23" t="s">
        <v>9</v>
      </c>
      <c r="B14" s="8">
        <v>2000000000</v>
      </c>
      <c r="C14" s="8">
        <v>1866305947</v>
      </c>
      <c r="D14" s="8">
        <f>+B14-C14</f>
        <v>133694053</v>
      </c>
      <c r="E14" s="9">
        <f t="shared" si="0"/>
        <v>0.93315297350000004</v>
      </c>
    </row>
    <row r="15" spans="1:5" ht="30.75" customHeight="1" thickBot="1" x14ac:dyDescent="0.3">
      <c r="A15" s="21" t="s">
        <v>10</v>
      </c>
      <c r="B15" s="8">
        <f>+B8+B13</f>
        <v>17217553333</v>
      </c>
      <c r="C15" s="8">
        <f>+C8+C13</f>
        <v>10108302398.700001</v>
      </c>
      <c r="D15" s="8">
        <f>+B15-C15</f>
        <v>7109250934.2999992</v>
      </c>
      <c r="E15" s="7">
        <f t="shared" si="0"/>
        <v>0.58709284665469497</v>
      </c>
    </row>
    <row r="16" spans="1:5" x14ac:dyDescent="0.25">
      <c r="A16" s="26" t="s">
        <v>11</v>
      </c>
      <c r="B16" s="26"/>
      <c r="C16" s="26"/>
      <c r="D16" s="26"/>
      <c r="E16" s="26"/>
    </row>
    <row r="17" spans="1:5" x14ac:dyDescent="0.25">
      <c r="A17" s="26" t="s">
        <v>26</v>
      </c>
      <c r="B17" s="26"/>
      <c r="C17" s="26"/>
      <c r="D17" s="26"/>
      <c r="E17" s="26"/>
    </row>
    <row r="18" spans="1:5" ht="15.75" thickBot="1" x14ac:dyDescent="0.3">
      <c r="A18" s="26" t="s">
        <v>27</v>
      </c>
      <c r="B18" s="26"/>
      <c r="C18" s="26"/>
      <c r="D18" s="26"/>
      <c r="E18" s="26"/>
    </row>
    <row r="19" spans="1:5" ht="45.75" customHeight="1" thickBot="1" x14ac:dyDescent="0.3">
      <c r="A19" s="17" t="s">
        <v>0</v>
      </c>
      <c r="B19" s="15" t="s">
        <v>21</v>
      </c>
      <c r="C19" s="18" t="s">
        <v>12</v>
      </c>
      <c r="D19" s="18" t="s">
        <v>23</v>
      </c>
      <c r="E19" s="19" t="s">
        <v>13</v>
      </c>
    </row>
    <row r="20" spans="1:5" ht="48" customHeight="1" thickBot="1" x14ac:dyDescent="0.3">
      <c r="A20" s="24" t="s">
        <v>14</v>
      </c>
      <c r="B20" s="12">
        <v>139650000000</v>
      </c>
      <c r="C20" s="12">
        <v>60924286472</v>
      </c>
      <c r="D20" s="2">
        <f>+B20-C20</f>
        <v>78725713528</v>
      </c>
      <c r="E20" s="13">
        <f>+C20/B20</f>
        <v>0.43626413513784462</v>
      </c>
    </row>
    <row r="21" spans="1:5" x14ac:dyDescent="0.25">
      <c r="B21" s="1"/>
    </row>
    <row r="22" spans="1:5" x14ac:dyDescent="0.25">
      <c r="A22" s="3" t="s">
        <v>15</v>
      </c>
    </row>
    <row r="23" spans="1:5" x14ac:dyDescent="0.25">
      <c r="A23" s="3" t="s">
        <v>16</v>
      </c>
    </row>
    <row r="24" spans="1:5" x14ac:dyDescent="0.25">
      <c r="A24" s="4" t="s">
        <v>18</v>
      </c>
    </row>
    <row r="25" spans="1:5" x14ac:dyDescent="0.25">
      <c r="A25" s="4" t="s">
        <v>19</v>
      </c>
    </row>
    <row r="26" spans="1:5" x14ac:dyDescent="0.25">
      <c r="A26" s="5" t="s">
        <v>17</v>
      </c>
    </row>
    <row r="27" spans="1:5" x14ac:dyDescent="0.25">
      <c r="A27" s="5" t="s">
        <v>24</v>
      </c>
    </row>
    <row r="30" spans="1:5" x14ac:dyDescent="0.25">
      <c r="B30" s="1"/>
      <c r="C30" s="1"/>
      <c r="D30" s="1"/>
    </row>
    <row r="31" spans="1:5" x14ac:dyDescent="0.25">
      <c r="C31" s="25"/>
    </row>
  </sheetData>
  <mergeCells count="6">
    <mergeCell ref="A18:E18"/>
    <mergeCell ref="A2:E2"/>
    <mergeCell ref="A3:E3"/>
    <mergeCell ref="A4:E4"/>
    <mergeCell ref="A16:E16"/>
    <mergeCell ref="A17:E17"/>
  </mergeCells>
  <printOptions horizontalCentered="1"/>
  <pageMargins left="0.70866141732283472" right="0.70866141732283472" top="0.35433070866141736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SEGUNDO TRIMESTRE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2017-07-14T20:46:21Z</cp:lastPrinted>
  <dcterms:created xsi:type="dcterms:W3CDTF">2017-03-27T16:31:02Z</dcterms:created>
  <dcterms:modified xsi:type="dcterms:W3CDTF">2017-07-17T15:04:40Z</dcterms:modified>
</cp:coreProperties>
</file>