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7\WEB\MARZO\PDF\"/>
    </mc:Choice>
  </mc:AlternateContent>
  <bookViews>
    <workbookView xWindow="240" yWindow="120" windowWidth="18060" windowHeight="7050"/>
  </bookViews>
  <sheets>
    <sheet name="CTAS POR PAGAR GESTIÓN GRAL " sheetId="1" r:id="rId1"/>
  </sheets>
  <definedNames>
    <definedName name="_xlnm.Print_Titles" localSheetId="0">'CTAS POR PAGAR GESTIÓN GRAL '!$5:$5</definedName>
  </definedNames>
  <calcPr calcId="152511"/>
</workbook>
</file>

<file path=xl/calcChain.xml><?xml version="1.0" encoding="utf-8"?>
<calcChain xmlns="http://schemas.openxmlformats.org/spreadsheetml/2006/main">
  <c r="N42" i="1" l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4" i="1"/>
  <c r="N23" i="1"/>
  <c r="N21" i="1"/>
  <c r="N20" i="1"/>
  <c r="N19" i="1"/>
  <c r="N18" i="1"/>
  <c r="N17" i="1"/>
  <c r="N16" i="1"/>
  <c r="N13" i="1"/>
  <c r="N12" i="1"/>
  <c r="N10" i="1"/>
  <c r="N9" i="1"/>
  <c r="N8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4" i="1"/>
  <c r="M23" i="1"/>
  <c r="M21" i="1"/>
  <c r="M20" i="1"/>
  <c r="M19" i="1"/>
  <c r="M18" i="1"/>
  <c r="M17" i="1"/>
  <c r="M16" i="1"/>
  <c r="M13" i="1"/>
  <c r="M12" i="1"/>
  <c r="M10" i="1"/>
  <c r="M9" i="1"/>
  <c r="M8" i="1"/>
  <c r="K7" i="1"/>
  <c r="L7" i="1"/>
  <c r="L11" i="1"/>
  <c r="K11" i="1"/>
  <c r="L15" i="1"/>
  <c r="K15" i="1"/>
  <c r="L22" i="1"/>
  <c r="K22" i="1"/>
  <c r="L25" i="1"/>
  <c r="K25" i="1"/>
  <c r="M25" i="1" l="1"/>
  <c r="M15" i="1"/>
  <c r="N15" i="1"/>
  <c r="N7" i="1"/>
  <c r="N11" i="1"/>
  <c r="N25" i="1"/>
  <c r="K14" i="1"/>
  <c r="K6" i="1" s="1"/>
  <c r="K43" i="1" s="1"/>
  <c r="M7" i="1"/>
  <c r="M11" i="1"/>
  <c r="N22" i="1"/>
  <c r="M22" i="1"/>
  <c r="L14" i="1"/>
  <c r="N14" i="1" l="1"/>
  <c r="L6" i="1"/>
  <c r="M14" i="1"/>
  <c r="L43" i="1" l="1"/>
  <c r="N6" i="1"/>
  <c r="M6" i="1"/>
  <c r="M43" i="1" l="1"/>
  <c r="N43" i="1"/>
</calcChain>
</file>

<file path=xl/sharedStrings.xml><?xml version="1.0" encoding="utf-8"?>
<sst xmlns="http://schemas.openxmlformats.org/spreadsheetml/2006/main" count="325" uniqueCount="93">
  <si>
    <t/>
  </si>
  <si>
    <t>TIPO</t>
  </si>
  <si>
    <t>CTA</t>
  </si>
  <si>
    <t>SUB
CTA</t>
  </si>
  <si>
    <t>OBJ</t>
  </si>
  <si>
    <t>ORD</t>
  </si>
  <si>
    <t>SOR
ORD</t>
  </si>
  <si>
    <t>FUENTE</t>
  </si>
  <si>
    <t>REC</t>
  </si>
  <si>
    <t>SIT</t>
  </si>
  <si>
    <t>DESCRIPCION</t>
  </si>
  <si>
    <t>OBLIGACION</t>
  </si>
  <si>
    <t>PAGOS</t>
  </si>
  <si>
    <t>A</t>
  </si>
  <si>
    <t>1</t>
  </si>
  <si>
    <t>0</t>
  </si>
  <si>
    <t>9</t>
  </si>
  <si>
    <t>Nación</t>
  </si>
  <si>
    <t>10</t>
  </si>
  <si>
    <t>CSF</t>
  </si>
  <si>
    <t>HORAS EXTRAS, DIAS FESTIVOS E INDEMNIZACION POR VACACIONES</t>
  </si>
  <si>
    <t>2</t>
  </si>
  <si>
    <t>SERVICIOS PERSONALES INDIRECTOS</t>
  </si>
  <si>
    <t>5</t>
  </si>
  <si>
    <t>CONTRIBUCIONES INHERENTES A LA NOMINA SECTOR PRIVADO Y PUBLICO</t>
  </si>
  <si>
    <t>3</t>
  </si>
  <si>
    <t>IMPUESTOS Y MULTAS</t>
  </si>
  <si>
    <t>4</t>
  </si>
  <si>
    <t>ADQUISICION DE BIENES Y SERVICIOS</t>
  </si>
  <si>
    <t>80</t>
  </si>
  <si>
    <t>ORGANIZACION MUNDIAL DEL COMERCIO. OMC. (LEY 170/94)</t>
  </si>
  <si>
    <t>95</t>
  </si>
  <si>
    <t>ORGANIZACION MUNDIAL DE TURISMO O.M.T. (LEY 63 DE 1989)</t>
  </si>
  <si>
    <t>110</t>
  </si>
  <si>
    <t>TRIBUNAL DE JUSTICIA DE LA COMUNIDAD ANDINA. (LEY 17 DE 1980)</t>
  </si>
  <si>
    <t>25</t>
  </si>
  <si>
    <t>MESADAS PENSIONALES CONCESION DE SALINAS</t>
  </si>
  <si>
    <t>51</t>
  </si>
  <si>
    <t>MESADAS PENSIONALES – ZONAS FRANCAS</t>
  </si>
  <si>
    <t>6</t>
  </si>
  <si>
    <t>SENTENCIAS Y CONCILIACIONES</t>
  </si>
  <si>
    <t>23</t>
  </si>
  <si>
    <t>TRANSFERENCIA DE RECURSOS AL PATRIMONIO AUTONOMO FIDEICOMISO DE PROMOCION DE EXPORTACIONES - PROEXPORT. ARTICULO 33 LEY 1328 DE 2009</t>
  </si>
  <si>
    <t>28</t>
  </si>
  <si>
    <t>TRANSFERENCIA DE RECURSOS A BANCOLDEX CON DESTINO A LA MODERNIZACION EMPRESARIAL. ARTICULO 2 DE LA LEY 1450 DE 2011 Y 113 DE LA LEY 795 DE 2003</t>
  </si>
  <si>
    <t>C</t>
  </si>
  <si>
    <t>223</t>
  </si>
  <si>
    <t>200</t>
  </si>
  <si>
    <t>FORTALECIMIENTO INSTITUCIONAL A TRAVÉS DE LA ARTICULACIÓN DE LOS PROCESOS CON LA INFRAESTRUCTURA TECNOLÓGICA Y DE INFORMACIÓN PARA EL MINISTERIO DE COMERCIO, INDUSTRIA Y TURISMO.</t>
  </si>
  <si>
    <t>310</t>
  </si>
  <si>
    <t>111</t>
  </si>
  <si>
    <t>APOYO A LA POLITICA DE CONSOLIDACION DE LAS MICRO PEQUEÑAS Y MEDIANAS EMPRESAS A NIVEL NACIONAL</t>
  </si>
  <si>
    <t>112</t>
  </si>
  <si>
    <t>ADMINISTRACIÓN DEL SUBSISTEMA NACIONAL DE LA CALIDAD.</t>
  </si>
  <si>
    <t>202</t>
  </si>
  <si>
    <t>113</t>
  </si>
  <si>
    <t>APOYO A LA POLÍTICA DE FORMALIZACIÓN EMPRESARIAL EN COLOMBIA</t>
  </si>
  <si>
    <t>520</t>
  </si>
  <si>
    <t>APOYO  TECNICO A LA POLITICA DE EMPRENDIMIENTO EN COLOMBIA</t>
  </si>
  <si>
    <t>7</t>
  </si>
  <si>
    <t>IMPLANTACION Y DIFUSION DE UN NUEVO SISTEMA  DE CONTABILIDAD CON REFERENTE INTERNACIONAL A NIVEL NACIONAL</t>
  </si>
  <si>
    <t>IMPLEMENTACIÓN DE UNA ESTRATEGIA PARA PROMOVER EL CRECIMIENTO Y FORTALECIMIENTO DE LAS MICRO Y PEQUEÑAS EMPRESAS CON BASE EN EL APROVECHAMIENTO DEL MERCADO NACIONAL</t>
  </si>
  <si>
    <t>14</t>
  </si>
  <si>
    <t>APOYO A LA TRANSFORMACION PRODUCTIVA DE SECTORES DE LA ECONOMIA PARA INCREMENTAR SU PRODUCTIVIDAD Y COMPETITIVIDAD A NIVEL NACIONAL</t>
  </si>
  <si>
    <t>15</t>
  </si>
  <si>
    <t>APLICACIÓN  Y CONVERGENCIA HACIA ESTANDARES INTERNACIONALES DE INFORMACION FINANCIERA Y DE ASEGURAMIENTO DE LA INFORMACION A NIVEL NACIONAL</t>
  </si>
  <si>
    <t>17</t>
  </si>
  <si>
    <t>IMPLEMENTACIÓN ACCIÓNES QUE CONTRIBUYAN AL MEJORAMIENTO DE LA PRODUCTIVIDAD Y COMPETITIVIDAD NACIONAL</t>
  </si>
  <si>
    <t>201</t>
  </si>
  <si>
    <t>FORTALECIMIENTO A LA POLITICA DE GENERACIÓN DE INGRESOS PARA GRUPOS DE ESPECIAL PROTECCION CONSTITUCIONAL A NIVEL NACIONAL</t>
  </si>
  <si>
    <t>205</t>
  </si>
  <si>
    <t>IMPLANTACIÓN DE LA POLÍTICA DE INSERCIÓN EFECTIVA DE COLOMBIA EN LOS MERCADOS INTERNACIONALES</t>
  </si>
  <si>
    <t>IMPLEMENTACIÓN DE LA POLÍTICA DE PRODUCTIVIDAD Y COMPETITIVIDAD A TRAVÉS DE LAS COMISIONES REGIONALES DE COMPETITIVIDAD A NIVEL NACIONAL</t>
  </si>
  <si>
    <t>206</t>
  </si>
  <si>
    <t>APOYO A LA PROMOCION Y COMPETITIVIDAD TURISTICA LEY 1101 DE 2006 ANIVEL NACIONAL</t>
  </si>
  <si>
    <t>APOYO PARA EL DISEÑO CONSTRUCCION Y DOTACION DEL CENTRO DE EVENTOS Y EXPOSICIONES PUERTA DE ORO EN BARRANQUILLA DEPARTAMENTO DEL ATLANTICO</t>
  </si>
  <si>
    <t>13</t>
  </si>
  <si>
    <t>ASISTENCIA A LA PROMOCIÓN Y COMPETITIVIDAD TURÍSTICA A NIVEL NACIONAL</t>
  </si>
  <si>
    <t>GASTOS DE PERSONAL</t>
  </si>
  <si>
    <t>GASTOS DE FUNCIONAMIENTO</t>
  </si>
  <si>
    <t>GASTOS GENERALES</t>
  </si>
  <si>
    <t xml:space="preserve">TRANSFERENCIAS </t>
  </si>
  <si>
    <t>TRANSFERENCIAS CORRIENTES</t>
  </si>
  <si>
    <t>TRANSFERENCIAS DE CAPITAL</t>
  </si>
  <si>
    <t xml:space="preserve">GASTOS DE INVERSION </t>
  </si>
  <si>
    <t>OBLIGACION SIN PAGAR</t>
  </si>
  <si>
    <t>PAGO/OBLIG (%)</t>
  </si>
  <si>
    <t>MINISTERIO DE COMERCIO INDUSTRIA Y TURISMO</t>
  </si>
  <si>
    <t xml:space="preserve">UNIDAD EJECUTORA 3501-01 GESTIÓN GENERAL </t>
  </si>
  <si>
    <t>GENERADO :ABRIL 03 DE 2017</t>
  </si>
  <si>
    <t>EJECUCIÓN CUENTAS POR PAGAR 2016 CON CORTE AL 31 DE MARZO DE 2017</t>
  </si>
  <si>
    <t>TOTAL EJECUCIÓN CUENTAS POR PAGAR 2016 CON CORTE AL 31 DE MARZO DE 2017</t>
  </si>
  <si>
    <t>Fuente :Sistema Integrado de Información Financiera SIIF 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</si>
</sst>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name val="Arial"/>
      <family val="2"/>
    </font>
    <font>
      <sz val="8"/>
      <name val="Calibri"/>
      <family val="2"/>
    </font>
    <font>
      <b/>
      <sz val="7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8"/>
      <name val="Calibri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ck">
        <color theme="0" tint="-0.14996795556505021"/>
      </left>
      <right style="medium">
        <color theme="0" tint="-0.14993743705557422"/>
      </right>
      <top style="thick">
        <color theme="0" tint="-0.14996795556505021"/>
      </top>
      <bottom style="medium">
        <color theme="0" tint="-0.14993743705557422"/>
      </bottom>
      <diagonal/>
    </border>
    <border>
      <left style="medium">
        <color theme="0" tint="-0.14993743705557422"/>
      </left>
      <right style="medium">
        <color theme="0" tint="-0.14993743705557422"/>
      </right>
      <top style="thick">
        <color theme="0" tint="-0.14996795556505021"/>
      </top>
      <bottom style="medium">
        <color theme="0" tint="-0.14993743705557422"/>
      </bottom>
      <diagonal/>
    </border>
    <border>
      <left style="medium">
        <color theme="0" tint="-0.14993743705557422"/>
      </left>
      <right style="thick">
        <color theme="0" tint="-0.14996795556505021"/>
      </right>
      <top style="thick">
        <color theme="0" tint="-0.14996795556505021"/>
      </top>
      <bottom style="medium">
        <color theme="0" tint="-0.14993743705557422"/>
      </bottom>
      <diagonal/>
    </border>
    <border>
      <left style="thick">
        <color theme="0" tint="-0.14996795556505021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3743705557422"/>
      </left>
      <right style="thick">
        <color theme="0" tint="-0.14996795556505021"/>
      </right>
      <top style="medium">
        <color theme="0" tint="-0.14993743705557422"/>
      </top>
      <bottom style="medium">
        <color theme="0" tint="-0.14993743705557422"/>
      </bottom>
      <diagonal/>
    </border>
    <border>
      <left style="thick">
        <color theme="0" tint="-0.14996795556505021"/>
      </left>
      <right style="medium">
        <color theme="0" tint="-0.14993743705557422"/>
      </right>
      <top style="medium">
        <color theme="0" tint="-0.14993743705557422"/>
      </top>
      <bottom style="thick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thick">
        <color theme="0" tint="-0.14996795556505021"/>
      </bottom>
      <diagonal/>
    </border>
    <border>
      <left style="medium">
        <color theme="0" tint="-0.14993743705557422"/>
      </left>
      <right style="thick">
        <color theme="0" tint="-0.14996795556505021"/>
      </right>
      <top style="medium">
        <color theme="0" tint="-0.14993743705557422"/>
      </top>
      <bottom style="thick">
        <color theme="0" tint="-0.14996795556505021"/>
      </bottom>
      <diagonal/>
    </border>
  </borders>
  <cellStyleXfs count="1">
    <xf numFmtId="0" fontId="0" fillId="0" borderId="0"/>
  </cellStyleXfs>
  <cellXfs count="46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6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2" xfId="0" applyNumberFormat="1" applyFont="1" applyFill="1" applyBorder="1" applyAlignment="1">
      <alignment horizontal="center" vertical="center" wrapText="1" readingOrder="1"/>
    </xf>
    <xf numFmtId="0" fontId="4" fillId="0" borderId="4" xfId="0" applyNumberFormat="1" applyFont="1" applyFill="1" applyBorder="1" applyAlignment="1">
      <alignment horizontal="center" vertical="center" wrapText="1" readingOrder="1"/>
    </xf>
    <xf numFmtId="0" fontId="4" fillId="0" borderId="5" xfId="0" applyNumberFormat="1" applyFont="1" applyFill="1" applyBorder="1" applyAlignment="1">
      <alignment horizontal="center" vertical="center" wrapText="1" readingOrder="1"/>
    </xf>
    <xf numFmtId="0" fontId="4" fillId="0" borderId="5" xfId="0" applyNumberFormat="1" applyFont="1" applyFill="1" applyBorder="1" applyAlignment="1">
      <alignment horizontal="left" vertical="center" wrapText="1" readingOrder="1"/>
    </xf>
    <xf numFmtId="165" fontId="4" fillId="0" borderId="5" xfId="0" applyNumberFormat="1" applyFont="1" applyFill="1" applyBorder="1" applyAlignment="1">
      <alignment horizontal="center" vertical="center" wrapText="1" readingOrder="1"/>
    </xf>
    <xf numFmtId="165" fontId="10" fillId="0" borderId="5" xfId="0" applyNumberFormat="1" applyFont="1" applyFill="1" applyBorder="1" applyAlignment="1">
      <alignment horizontal="center" vertical="center" wrapText="1"/>
    </xf>
    <xf numFmtId="10" fontId="10" fillId="0" borderId="6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 readingOrder="1"/>
    </xf>
    <xf numFmtId="0" fontId="4" fillId="2" borderId="5" xfId="0" applyNumberFormat="1" applyFont="1" applyFill="1" applyBorder="1" applyAlignment="1">
      <alignment horizontal="center" vertical="center" wrapText="1" readingOrder="1"/>
    </xf>
    <xf numFmtId="0" fontId="4" fillId="2" borderId="5" xfId="0" applyNumberFormat="1" applyFont="1" applyFill="1" applyBorder="1" applyAlignment="1">
      <alignment horizontal="left" vertical="center" wrapText="1" readingOrder="1"/>
    </xf>
    <xf numFmtId="164" fontId="4" fillId="2" borderId="5" xfId="0" applyNumberFormat="1" applyFont="1" applyFill="1" applyBorder="1" applyAlignment="1">
      <alignment horizontal="center" vertical="center" wrapText="1" readingOrder="1"/>
    </xf>
    <xf numFmtId="165" fontId="10" fillId="2" borderId="5" xfId="0" applyNumberFormat="1" applyFont="1" applyFill="1" applyBorder="1" applyAlignment="1">
      <alignment horizontal="center" vertical="center" wrapText="1"/>
    </xf>
    <xf numFmtId="10" fontId="10" fillId="2" borderId="6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 readingOrder="1"/>
    </xf>
    <xf numFmtId="0" fontId="3" fillId="0" borderId="5" xfId="0" applyNumberFormat="1" applyFont="1" applyFill="1" applyBorder="1" applyAlignment="1">
      <alignment horizontal="center" vertical="center" wrapText="1" readingOrder="1"/>
    </xf>
    <xf numFmtId="0" fontId="3" fillId="0" borderId="5" xfId="0" applyNumberFormat="1" applyFont="1" applyFill="1" applyBorder="1" applyAlignment="1">
      <alignment horizontal="left" vertical="center" wrapText="1" readingOrder="1"/>
    </xf>
    <xf numFmtId="164" fontId="3" fillId="0" borderId="5" xfId="0" applyNumberFormat="1" applyFont="1" applyFill="1" applyBorder="1" applyAlignment="1">
      <alignment horizontal="right" vertical="center" wrapText="1" readingOrder="1"/>
    </xf>
    <xf numFmtId="165" fontId="6" fillId="0" borderId="5" xfId="0" applyNumberFormat="1" applyFont="1" applyFill="1" applyBorder="1" applyAlignment="1">
      <alignment horizontal="center" vertical="center" wrapText="1"/>
    </xf>
    <xf numFmtId="10" fontId="6" fillId="0" borderId="6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right" vertical="center" wrapText="1" readingOrder="1"/>
    </xf>
    <xf numFmtId="0" fontId="3" fillId="3" borderId="4" xfId="0" applyNumberFormat="1" applyFont="1" applyFill="1" applyBorder="1" applyAlignment="1">
      <alignment horizontal="center" vertical="center" wrapText="1" readingOrder="1"/>
    </xf>
    <xf numFmtId="0" fontId="3" fillId="3" borderId="5" xfId="0" applyNumberFormat="1" applyFont="1" applyFill="1" applyBorder="1" applyAlignment="1">
      <alignment horizontal="center" vertical="center" wrapText="1" readingOrder="1"/>
    </xf>
    <xf numFmtId="0" fontId="3" fillId="3" borderId="5" xfId="0" applyNumberFormat="1" applyFont="1" applyFill="1" applyBorder="1" applyAlignment="1">
      <alignment horizontal="left" vertical="center" wrapText="1" readingOrder="1"/>
    </xf>
    <xf numFmtId="164" fontId="3" fillId="3" borderId="5" xfId="0" applyNumberFormat="1" applyFont="1" applyFill="1" applyBorder="1" applyAlignment="1">
      <alignment horizontal="right" vertical="center" wrapText="1" readingOrder="1"/>
    </xf>
    <xf numFmtId="165" fontId="6" fillId="3" borderId="5" xfId="0" applyNumberFormat="1" applyFont="1" applyFill="1" applyBorder="1" applyAlignment="1">
      <alignment horizontal="center" vertical="center" wrapText="1"/>
    </xf>
    <xf numFmtId="10" fontId="6" fillId="3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 readingOrder="1"/>
    </xf>
    <xf numFmtId="0" fontId="3" fillId="2" borderId="8" xfId="0" applyNumberFormat="1" applyFont="1" applyFill="1" applyBorder="1" applyAlignment="1">
      <alignment horizontal="center" vertical="center" wrapText="1" readingOrder="1"/>
    </xf>
    <xf numFmtId="0" fontId="3" fillId="2" borderId="8" xfId="0" applyNumberFormat="1" applyFont="1" applyFill="1" applyBorder="1" applyAlignment="1">
      <alignment horizontal="left" vertical="center" wrapText="1" readingOrder="1"/>
    </xf>
    <xf numFmtId="164" fontId="3" fillId="2" borderId="8" xfId="0" applyNumberFormat="1" applyFont="1" applyFill="1" applyBorder="1" applyAlignment="1">
      <alignment horizontal="right" vertical="center" wrapText="1" readingOrder="1"/>
    </xf>
    <xf numFmtId="165" fontId="6" fillId="2" borderId="8" xfId="0" applyNumberFormat="1" applyFont="1" applyFill="1" applyBorder="1" applyAlignment="1">
      <alignment horizontal="center" vertical="center" wrapText="1"/>
    </xf>
    <xf numFmtId="10" fontId="6" fillId="2" borderId="9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Continuous" vertical="center" wrapText="1"/>
    </xf>
    <xf numFmtId="0" fontId="10" fillId="2" borderId="3" xfId="0" applyFont="1" applyFill="1" applyBorder="1" applyAlignment="1">
      <alignment horizontal="centerContinuous" vertical="center" wrapText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showGridLines="0" tabSelected="1" topLeftCell="A37" workbookViewId="0">
      <selection activeCell="A44" sqref="A44:I44"/>
    </sheetView>
  </sheetViews>
  <sheetFormatPr baseColWidth="10" defaultRowHeight="15"/>
  <cols>
    <col min="1" max="6" width="5.42578125" customWidth="1"/>
    <col min="7" max="7" width="9.5703125" customWidth="1"/>
    <col min="8" max="8" width="5.42578125" customWidth="1"/>
    <col min="9" max="9" width="5.7109375" customWidth="1"/>
    <col min="10" max="10" width="30" customWidth="1"/>
    <col min="11" max="12" width="18.85546875" customWidth="1"/>
    <col min="13" max="13" width="11.5703125" customWidth="1"/>
    <col min="14" max="14" width="9.28515625" customWidth="1"/>
  </cols>
  <sheetData>
    <row r="1" spans="1:18">
      <c r="A1" s="41" t="s">
        <v>87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8">
      <c r="A2" s="41" t="s">
        <v>90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8">
      <c r="A3" s="41" t="s">
        <v>88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8" ht="15.75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43" t="s">
        <v>89</v>
      </c>
      <c r="M4" s="44"/>
      <c r="N4" s="44"/>
    </row>
    <row r="5" spans="1:18" ht="24" thickTop="1" thickBot="1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39" t="s">
        <v>85</v>
      </c>
      <c r="N5" s="40" t="s">
        <v>86</v>
      </c>
      <c r="O5" s="3"/>
      <c r="P5" s="3"/>
      <c r="Q5" s="3"/>
      <c r="R5" s="3"/>
    </row>
    <row r="6" spans="1:18" ht="35.1" customHeight="1" thickBot="1">
      <c r="A6" s="8" t="s">
        <v>13</v>
      </c>
      <c r="B6" s="9"/>
      <c r="C6" s="9"/>
      <c r="D6" s="9"/>
      <c r="E6" s="9"/>
      <c r="F6" s="9"/>
      <c r="G6" s="9"/>
      <c r="H6" s="9"/>
      <c r="I6" s="9"/>
      <c r="J6" s="10" t="s">
        <v>79</v>
      </c>
      <c r="K6" s="11">
        <f>+K7+K11+K14</f>
        <v>12788810032.029999</v>
      </c>
      <c r="L6" s="11">
        <f t="shared" ref="L6" si="0">+L7+L11+L14</f>
        <v>12788810032.029999</v>
      </c>
      <c r="M6" s="12">
        <f t="shared" ref="M6:M43" si="1">+K6-L6</f>
        <v>0</v>
      </c>
      <c r="N6" s="13">
        <f t="shared" ref="N6:N43" si="2">+L6/K6</f>
        <v>1</v>
      </c>
      <c r="O6" s="3"/>
      <c r="P6" s="3"/>
      <c r="Q6" s="3"/>
      <c r="R6" s="3"/>
    </row>
    <row r="7" spans="1:18" ht="35.1" customHeight="1" thickBot="1">
      <c r="A7" s="14" t="s">
        <v>13</v>
      </c>
      <c r="B7" s="15">
        <v>1</v>
      </c>
      <c r="C7" s="15"/>
      <c r="D7" s="15"/>
      <c r="E7" s="15"/>
      <c r="F7" s="15"/>
      <c r="G7" s="15"/>
      <c r="H7" s="15"/>
      <c r="I7" s="15"/>
      <c r="J7" s="16" t="s">
        <v>78</v>
      </c>
      <c r="K7" s="17">
        <f>SUM(K8:K10)</f>
        <v>1480567643.1700001</v>
      </c>
      <c r="L7" s="17">
        <f t="shared" ref="L7" si="3">SUM(L8:L10)</f>
        <v>1480567643.1700001</v>
      </c>
      <c r="M7" s="18">
        <f t="shared" si="1"/>
        <v>0</v>
      </c>
      <c r="N7" s="19">
        <f t="shared" si="2"/>
        <v>1</v>
      </c>
      <c r="O7" s="3"/>
      <c r="P7" s="3"/>
      <c r="Q7" s="3"/>
      <c r="R7" s="3"/>
    </row>
    <row r="8" spans="1:18" ht="35.1" customHeight="1" thickBot="1">
      <c r="A8" s="20" t="s">
        <v>13</v>
      </c>
      <c r="B8" s="21" t="s">
        <v>14</v>
      </c>
      <c r="C8" s="21" t="s">
        <v>15</v>
      </c>
      <c r="D8" s="21" t="s">
        <v>14</v>
      </c>
      <c r="E8" s="21" t="s">
        <v>16</v>
      </c>
      <c r="F8" s="21"/>
      <c r="G8" s="21" t="s">
        <v>17</v>
      </c>
      <c r="H8" s="21" t="s">
        <v>18</v>
      </c>
      <c r="I8" s="21" t="s">
        <v>19</v>
      </c>
      <c r="J8" s="22" t="s">
        <v>20</v>
      </c>
      <c r="K8" s="23">
        <v>36737918</v>
      </c>
      <c r="L8" s="23">
        <v>36737918</v>
      </c>
      <c r="M8" s="24">
        <f t="shared" si="1"/>
        <v>0</v>
      </c>
      <c r="N8" s="25">
        <f t="shared" si="2"/>
        <v>1</v>
      </c>
      <c r="O8" s="3"/>
      <c r="P8" s="3"/>
      <c r="Q8" s="3"/>
      <c r="R8" s="3"/>
    </row>
    <row r="9" spans="1:18" ht="35.1" customHeight="1" thickBot="1">
      <c r="A9" s="20" t="s">
        <v>13</v>
      </c>
      <c r="B9" s="21" t="s">
        <v>14</v>
      </c>
      <c r="C9" s="21" t="s">
        <v>15</v>
      </c>
      <c r="D9" s="21" t="s">
        <v>21</v>
      </c>
      <c r="E9" s="21"/>
      <c r="F9" s="21"/>
      <c r="G9" s="21" t="s">
        <v>17</v>
      </c>
      <c r="H9" s="21" t="s">
        <v>18</v>
      </c>
      <c r="I9" s="21" t="s">
        <v>19</v>
      </c>
      <c r="J9" s="22" t="s">
        <v>22</v>
      </c>
      <c r="K9" s="23">
        <v>763419564.16999996</v>
      </c>
      <c r="L9" s="23">
        <v>763419564.16999996</v>
      </c>
      <c r="M9" s="24">
        <f t="shared" si="1"/>
        <v>0</v>
      </c>
      <c r="N9" s="25">
        <f t="shared" si="2"/>
        <v>1</v>
      </c>
      <c r="O9" s="3"/>
      <c r="P9" s="3"/>
      <c r="Q9" s="3"/>
      <c r="R9" s="3"/>
    </row>
    <row r="10" spans="1:18" ht="35.1" customHeight="1" thickBot="1">
      <c r="A10" s="20" t="s">
        <v>13</v>
      </c>
      <c r="B10" s="21" t="s">
        <v>14</v>
      </c>
      <c r="C10" s="21" t="s">
        <v>15</v>
      </c>
      <c r="D10" s="21" t="s">
        <v>23</v>
      </c>
      <c r="E10" s="21"/>
      <c r="F10" s="21"/>
      <c r="G10" s="21" t="s">
        <v>17</v>
      </c>
      <c r="H10" s="21" t="s">
        <v>18</v>
      </c>
      <c r="I10" s="21" t="s">
        <v>19</v>
      </c>
      <c r="J10" s="22" t="s">
        <v>24</v>
      </c>
      <c r="K10" s="23">
        <v>680410161</v>
      </c>
      <c r="L10" s="23">
        <v>680410161</v>
      </c>
      <c r="M10" s="24">
        <f t="shared" si="1"/>
        <v>0</v>
      </c>
      <c r="N10" s="25">
        <f t="shared" si="2"/>
        <v>1</v>
      </c>
      <c r="O10" s="3"/>
      <c r="P10" s="3"/>
      <c r="Q10" s="3"/>
      <c r="R10" s="3"/>
    </row>
    <row r="11" spans="1:18" ht="35.1" customHeight="1" thickBot="1">
      <c r="A11" s="14" t="s">
        <v>13</v>
      </c>
      <c r="B11" s="15">
        <v>2</v>
      </c>
      <c r="C11" s="15"/>
      <c r="D11" s="15"/>
      <c r="E11" s="15"/>
      <c r="F11" s="15"/>
      <c r="G11" s="15"/>
      <c r="H11" s="15"/>
      <c r="I11" s="15"/>
      <c r="J11" s="16" t="s">
        <v>80</v>
      </c>
      <c r="K11" s="26">
        <f>+K12+K13</f>
        <v>2125218320.46</v>
      </c>
      <c r="L11" s="26">
        <f t="shared" ref="L11" si="4">+L12+L13</f>
        <v>2125218320.46</v>
      </c>
      <c r="M11" s="18">
        <f t="shared" si="1"/>
        <v>0</v>
      </c>
      <c r="N11" s="19">
        <f t="shared" si="2"/>
        <v>1</v>
      </c>
      <c r="O11" s="3"/>
      <c r="P11" s="3"/>
      <c r="Q11" s="3"/>
      <c r="R11" s="3"/>
    </row>
    <row r="12" spans="1:18" ht="35.1" customHeight="1" thickBot="1">
      <c r="A12" s="20" t="s">
        <v>13</v>
      </c>
      <c r="B12" s="21" t="s">
        <v>21</v>
      </c>
      <c r="C12" s="21" t="s">
        <v>15</v>
      </c>
      <c r="D12" s="21" t="s">
        <v>25</v>
      </c>
      <c r="E12" s="21"/>
      <c r="F12" s="21"/>
      <c r="G12" s="21" t="s">
        <v>17</v>
      </c>
      <c r="H12" s="21" t="s">
        <v>18</v>
      </c>
      <c r="I12" s="21" t="s">
        <v>19</v>
      </c>
      <c r="J12" s="22" t="s">
        <v>26</v>
      </c>
      <c r="K12" s="23">
        <v>1000000000</v>
      </c>
      <c r="L12" s="23">
        <v>1000000000</v>
      </c>
      <c r="M12" s="24">
        <f t="shared" si="1"/>
        <v>0</v>
      </c>
      <c r="N12" s="25">
        <f t="shared" si="2"/>
        <v>1</v>
      </c>
      <c r="O12" s="3"/>
      <c r="P12" s="3"/>
      <c r="Q12" s="3"/>
      <c r="R12" s="3"/>
    </row>
    <row r="13" spans="1:18" ht="35.1" customHeight="1" thickBot="1">
      <c r="A13" s="20" t="s">
        <v>13</v>
      </c>
      <c r="B13" s="21" t="s">
        <v>21</v>
      </c>
      <c r="C13" s="21" t="s">
        <v>15</v>
      </c>
      <c r="D13" s="21" t="s">
        <v>27</v>
      </c>
      <c r="E13" s="21"/>
      <c r="F13" s="21"/>
      <c r="G13" s="21" t="s">
        <v>17</v>
      </c>
      <c r="H13" s="21" t="s">
        <v>18</v>
      </c>
      <c r="I13" s="21" t="s">
        <v>19</v>
      </c>
      <c r="J13" s="22" t="s">
        <v>28</v>
      </c>
      <c r="K13" s="23">
        <v>1125218320.46</v>
      </c>
      <c r="L13" s="23">
        <v>1125218320.46</v>
      </c>
      <c r="M13" s="24">
        <f t="shared" si="1"/>
        <v>0</v>
      </c>
      <c r="N13" s="25">
        <f t="shared" si="2"/>
        <v>1</v>
      </c>
      <c r="O13" s="3"/>
      <c r="P13" s="3"/>
      <c r="Q13" s="3"/>
      <c r="R13" s="3"/>
    </row>
    <row r="14" spans="1:18" ht="35.1" customHeight="1" thickBot="1">
      <c r="A14" s="14" t="s">
        <v>13</v>
      </c>
      <c r="B14" s="15"/>
      <c r="C14" s="15"/>
      <c r="D14" s="15"/>
      <c r="E14" s="15"/>
      <c r="F14" s="15"/>
      <c r="G14" s="15"/>
      <c r="H14" s="15"/>
      <c r="I14" s="15"/>
      <c r="J14" s="16" t="s">
        <v>81</v>
      </c>
      <c r="K14" s="26">
        <f>+K15+K22</f>
        <v>9183024068.3999996</v>
      </c>
      <c r="L14" s="26">
        <f t="shared" ref="L14" si="5">+L15+L22</f>
        <v>9183024068.3999996</v>
      </c>
      <c r="M14" s="18">
        <f t="shared" si="1"/>
        <v>0</v>
      </c>
      <c r="N14" s="19">
        <f t="shared" si="2"/>
        <v>1</v>
      </c>
      <c r="O14" s="3"/>
      <c r="P14" s="3"/>
      <c r="Q14" s="3"/>
      <c r="R14" s="3"/>
    </row>
    <row r="15" spans="1:18" ht="35.1" customHeight="1" thickBot="1">
      <c r="A15" s="27" t="s">
        <v>13</v>
      </c>
      <c r="B15" s="28">
        <v>3</v>
      </c>
      <c r="C15" s="28"/>
      <c r="D15" s="28"/>
      <c r="E15" s="28"/>
      <c r="F15" s="28"/>
      <c r="G15" s="28"/>
      <c r="H15" s="28"/>
      <c r="I15" s="28"/>
      <c r="J15" s="29" t="s">
        <v>82</v>
      </c>
      <c r="K15" s="30">
        <f>SUM(K16:K21)</f>
        <v>1183024068</v>
      </c>
      <c r="L15" s="30">
        <f t="shared" ref="L15" si="6">SUM(L16:L21)</f>
        <v>1183024068</v>
      </c>
      <c r="M15" s="31">
        <f t="shared" si="1"/>
        <v>0</v>
      </c>
      <c r="N15" s="32">
        <f t="shared" si="2"/>
        <v>1</v>
      </c>
      <c r="O15" s="3"/>
      <c r="P15" s="3"/>
      <c r="Q15" s="3"/>
      <c r="R15" s="3"/>
    </row>
    <row r="16" spans="1:18" ht="35.1" customHeight="1" thickBot="1">
      <c r="A16" s="20" t="s">
        <v>13</v>
      </c>
      <c r="B16" s="21" t="s">
        <v>25</v>
      </c>
      <c r="C16" s="21" t="s">
        <v>27</v>
      </c>
      <c r="D16" s="21" t="s">
        <v>14</v>
      </c>
      <c r="E16" s="21" t="s">
        <v>29</v>
      </c>
      <c r="F16" s="21"/>
      <c r="G16" s="21" t="s">
        <v>17</v>
      </c>
      <c r="H16" s="21" t="s">
        <v>18</v>
      </c>
      <c r="I16" s="21" t="s">
        <v>19</v>
      </c>
      <c r="J16" s="22" t="s">
        <v>30</v>
      </c>
      <c r="K16" s="23">
        <v>850000000</v>
      </c>
      <c r="L16" s="23">
        <v>850000000</v>
      </c>
      <c r="M16" s="24">
        <f t="shared" si="1"/>
        <v>0</v>
      </c>
      <c r="N16" s="25">
        <f t="shared" si="2"/>
        <v>1</v>
      </c>
      <c r="O16" s="3"/>
      <c r="P16" s="3"/>
      <c r="Q16" s="3"/>
      <c r="R16" s="3"/>
    </row>
    <row r="17" spans="1:18" ht="35.1" customHeight="1" thickBot="1">
      <c r="A17" s="20" t="s">
        <v>13</v>
      </c>
      <c r="B17" s="21" t="s">
        <v>25</v>
      </c>
      <c r="C17" s="21" t="s">
        <v>27</v>
      </c>
      <c r="D17" s="21" t="s">
        <v>14</v>
      </c>
      <c r="E17" s="21" t="s">
        <v>31</v>
      </c>
      <c r="F17" s="21"/>
      <c r="G17" s="21" t="s">
        <v>17</v>
      </c>
      <c r="H17" s="21" t="s">
        <v>18</v>
      </c>
      <c r="I17" s="21" t="s">
        <v>19</v>
      </c>
      <c r="J17" s="22" t="s">
        <v>32</v>
      </c>
      <c r="K17" s="23">
        <v>80300000</v>
      </c>
      <c r="L17" s="23">
        <v>80300000</v>
      </c>
      <c r="M17" s="24">
        <f t="shared" si="1"/>
        <v>0</v>
      </c>
      <c r="N17" s="25">
        <f t="shared" si="2"/>
        <v>1</v>
      </c>
      <c r="O17" s="3"/>
      <c r="P17" s="3"/>
      <c r="Q17" s="3"/>
      <c r="R17" s="3"/>
    </row>
    <row r="18" spans="1:18" ht="35.1" customHeight="1" thickBot="1">
      <c r="A18" s="20" t="s">
        <v>13</v>
      </c>
      <c r="B18" s="21" t="s">
        <v>25</v>
      </c>
      <c r="C18" s="21" t="s">
        <v>27</v>
      </c>
      <c r="D18" s="21" t="s">
        <v>14</v>
      </c>
      <c r="E18" s="21" t="s">
        <v>33</v>
      </c>
      <c r="F18" s="21"/>
      <c r="G18" s="21" t="s">
        <v>17</v>
      </c>
      <c r="H18" s="21" t="s">
        <v>18</v>
      </c>
      <c r="I18" s="21" t="s">
        <v>19</v>
      </c>
      <c r="J18" s="22" t="s">
        <v>34</v>
      </c>
      <c r="K18" s="23">
        <v>227263421</v>
      </c>
      <c r="L18" s="23">
        <v>227263421</v>
      </c>
      <c r="M18" s="24">
        <f t="shared" si="1"/>
        <v>0</v>
      </c>
      <c r="N18" s="25">
        <f t="shared" si="2"/>
        <v>1</v>
      </c>
      <c r="O18" s="3"/>
      <c r="P18" s="3"/>
      <c r="Q18" s="3"/>
      <c r="R18" s="3"/>
    </row>
    <row r="19" spans="1:18" ht="35.1" customHeight="1" thickBot="1">
      <c r="A19" s="20" t="s">
        <v>13</v>
      </c>
      <c r="B19" s="21" t="s">
        <v>25</v>
      </c>
      <c r="C19" s="21" t="s">
        <v>23</v>
      </c>
      <c r="D19" s="21" t="s">
        <v>14</v>
      </c>
      <c r="E19" s="21" t="s">
        <v>35</v>
      </c>
      <c r="F19" s="21"/>
      <c r="G19" s="21" t="s">
        <v>17</v>
      </c>
      <c r="H19" s="21" t="s">
        <v>18</v>
      </c>
      <c r="I19" s="21" t="s">
        <v>19</v>
      </c>
      <c r="J19" s="22" t="s">
        <v>36</v>
      </c>
      <c r="K19" s="23">
        <v>3447275</v>
      </c>
      <c r="L19" s="23">
        <v>3447275</v>
      </c>
      <c r="M19" s="24">
        <f t="shared" si="1"/>
        <v>0</v>
      </c>
      <c r="N19" s="25">
        <f t="shared" si="2"/>
        <v>1</v>
      </c>
      <c r="O19" s="3"/>
      <c r="P19" s="3"/>
      <c r="Q19" s="3"/>
      <c r="R19" s="3"/>
    </row>
    <row r="20" spans="1:18" ht="35.1" customHeight="1" thickBot="1">
      <c r="A20" s="20" t="s">
        <v>13</v>
      </c>
      <c r="B20" s="21" t="s">
        <v>25</v>
      </c>
      <c r="C20" s="21" t="s">
        <v>23</v>
      </c>
      <c r="D20" s="21" t="s">
        <v>25</v>
      </c>
      <c r="E20" s="21" t="s">
        <v>37</v>
      </c>
      <c r="F20" s="21" t="s">
        <v>14</v>
      </c>
      <c r="G20" s="21" t="s">
        <v>17</v>
      </c>
      <c r="H20" s="21" t="s">
        <v>18</v>
      </c>
      <c r="I20" s="21" t="s">
        <v>19</v>
      </c>
      <c r="J20" s="22" t="s">
        <v>38</v>
      </c>
      <c r="K20" s="23">
        <v>105000</v>
      </c>
      <c r="L20" s="23">
        <v>105000</v>
      </c>
      <c r="M20" s="24">
        <f t="shared" si="1"/>
        <v>0</v>
      </c>
      <c r="N20" s="25">
        <f t="shared" si="2"/>
        <v>1</v>
      </c>
      <c r="O20" s="3"/>
      <c r="P20" s="3"/>
      <c r="Q20" s="3"/>
      <c r="R20" s="3"/>
    </row>
    <row r="21" spans="1:18" ht="35.1" customHeight="1" thickBot="1">
      <c r="A21" s="20" t="s">
        <v>13</v>
      </c>
      <c r="B21" s="21" t="s">
        <v>25</v>
      </c>
      <c r="C21" s="21" t="s">
        <v>39</v>
      </c>
      <c r="D21" s="21" t="s">
        <v>14</v>
      </c>
      <c r="E21" s="21" t="s">
        <v>14</v>
      </c>
      <c r="F21" s="21"/>
      <c r="G21" s="21" t="s">
        <v>17</v>
      </c>
      <c r="H21" s="21" t="s">
        <v>18</v>
      </c>
      <c r="I21" s="21" t="s">
        <v>19</v>
      </c>
      <c r="J21" s="22" t="s">
        <v>40</v>
      </c>
      <c r="K21" s="23">
        <v>21908372</v>
      </c>
      <c r="L21" s="23">
        <v>21908372</v>
      </c>
      <c r="M21" s="24">
        <f t="shared" si="1"/>
        <v>0</v>
      </c>
      <c r="N21" s="25">
        <f t="shared" si="2"/>
        <v>1</v>
      </c>
      <c r="O21" s="3"/>
      <c r="P21" s="3"/>
      <c r="Q21" s="3"/>
      <c r="R21" s="3"/>
    </row>
    <row r="22" spans="1:18" ht="35.1" customHeight="1" thickBot="1">
      <c r="A22" s="27" t="s">
        <v>13</v>
      </c>
      <c r="B22" s="28">
        <v>4</v>
      </c>
      <c r="C22" s="28"/>
      <c r="D22" s="28"/>
      <c r="E22" s="28"/>
      <c r="F22" s="28"/>
      <c r="G22" s="28"/>
      <c r="H22" s="28"/>
      <c r="I22" s="28"/>
      <c r="J22" s="29" t="s">
        <v>83</v>
      </c>
      <c r="K22" s="30">
        <f>+K23+K24</f>
        <v>8000000000.3999996</v>
      </c>
      <c r="L22" s="30">
        <f t="shared" ref="L22" si="7">+L23+L24</f>
        <v>8000000000.3999996</v>
      </c>
      <c r="M22" s="31">
        <f t="shared" si="1"/>
        <v>0</v>
      </c>
      <c r="N22" s="32">
        <f t="shared" si="2"/>
        <v>1</v>
      </c>
      <c r="O22" s="3"/>
      <c r="P22" s="3"/>
      <c r="Q22" s="3"/>
      <c r="R22" s="3"/>
    </row>
    <row r="23" spans="1:18" ht="74.25" customHeight="1" thickBot="1">
      <c r="A23" s="20" t="s">
        <v>13</v>
      </c>
      <c r="B23" s="21" t="s">
        <v>27</v>
      </c>
      <c r="C23" s="21" t="s">
        <v>21</v>
      </c>
      <c r="D23" s="21" t="s">
        <v>14</v>
      </c>
      <c r="E23" s="21" t="s">
        <v>41</v>
      </c>
      <c r="F23" s="21"/>
      <c r="G23" s="21" t="s">
        <v>17</v>
      </c>
      <c r="H23" s="21" t="s">
        <v>18</v>
      </c>
      <c r="I23" s="21" t="s">
        <v>19</v>
      </c>
      <c r="J23" s="22" t="s">
        <v>42</v>
      </c>
      <c r="K23" s="23">
        <v>5428854577.8999996</v>
      </c>
      <c r="L23" s="23">
        <v>5428854577.8999996</v>
      </c>
      <c r="M23" s="24">
        <f t="shared" si="1"/>
        <v>0</v>
      </c>
      <c r="N23" s="25">
        <f t="shared" si="2"/>
        <v>1</v>
      </c>
      <c r="O23" s="3"/>
      <c r="P23" s="3"/>
      <c r="Q23" s="3"/>
      <c r="R23" s="3"/>
    </row>
    <row r="24" spans="1:18" ht="71.25" customHeight="1" thickBot="1">
      <c r="A24" s="20" t="s">
        <v>13</v>
      </c>
      <c r="B24" s="21" t="s">
        <v>27</v>
      </c>
      <c r="C24" s="21" t="s">
        <v>21</v>
      </c>
      <c r="D24" s="21" t="s">
        <v>14</v>
      </c>
      <c r="E24" s="21" t="s">
        <v>43</v>
      </c>
      <c r="F24" s="21"/>
      <c r="G24" s="21" t="s">
        <v>17</v>
      </c>
      <c r="H24" s="21" t="s">
        <v>18</v>
      </c>
      <c r="I24" s="21" t="s">
        <v>19</v>
      </c>
      <c r="J24" s="22" t="s">
        <v>44</v>
      </c>
      <c r="K24" s="23">
        <v>2571145422.5</v>
      </c>
      <c r="L24" s="23">
        <v>2571145422.5</v>
      </c>
      <c r="M24" s="24">
        <f t="shared" si="1"/>
        <v>0</v>
      </c>
      <c r="N24" s="25">
        <f t="shared" si="2"/>
        <v>1</v>
      </c>
      <c r="O24" s="3"/>
      <c r="P24" s="3"/>
      <c r="Q24" s="3"/>
      <c r="R24" s="3"/>
    </row>
    <row r="25" spans="1:18" ht="35.1" customHeight="1" thickBot="1">
      <c r="A25" s="14" t="s">
        <v>45</v>
      </c>
      <c r="B25" s="15"/>
      <c r="C25" s="15"/>
      <c r="D25" s="15"/>
      <c r="E25" s="15"/>
      <c r="F25" s="15"/>
      <c r="G25" s="15"/>
      <c r="H25" s="15"/>
      <c r="I25" s="15"/>
      <c r="J25" s="16" t="s">
        <v>84</v>
      </c>
      <c r="K25" s="26">
        <f>SUM(K26:K42)</f>
        <v>123046845045.14999</v>
      </c>
      <c r="L25" s="26">
        <f t="shared" ref="L25" si="8">SUM(L26:L42)</f>
        <v>123046845045.14999</v>
      </c>
      <c r="M25" s="18">
        <f t="shared" si="1"/>
        <v>0</v>
      </c>
      <c r="N25" s="19">
        <f t="shared" si="2"/>
        <v>1</v>
      </c>
      <c r="O25" s="3"/>
      <c r="P25" s="3"/>
      <c r="Q25" s="3"/>
      <c r="R25" s="3"/>
    </row>
    <row r="26" spans="1:18" ht="72.75" customHeight="1" thickBot="1">
      <c r="A26" s="20" t="s">
        <v>45</v>
      </c>
      <c r="B26" s="21" t="s">
        <v>46</v>
      </c>
      <c r="C26" s="21" t="s">
        <v>47</v>
      </c>
      <c r="D26" s="21" t="s">
        <v>14</v>
      </c>
      <c r="E26" s="21" t="s">
        <v>0</v>
      </c>
      <c r="F26" s="21" t="s">
        <v>0</v>
      </c>
      <c r="G26" s="21" t="s">
        <v>17</v>
      </c>
      <c r="H26" s="21" t="s">
        <v>18</v>
      </c>
      <c r="I26" s="21" t="s">
        <v>19</v>
      </c>
      <c r="J26" s="22" t="s">
        <v>48</v>
      </c>
      <c r="K26" s="23">
        <v>1125831352</v>
      </c>
      <c r="L26" s="23">
        <v>1125831352</v>
      </c>
      <c r="M26" s="24">
        <f t="shared" si="1"/>
        <v>0</v>
      </c>
      <c r="N26" s="25">
        <f t="shared" si="2"/>
        <v>1</v>
      </c>
      <c r="O26" s="3"/>
      <c r="P26" s="3"/>
      <c r="Q26" s="3"/>
      <c r="R26" s="3"/>
    </row>
    <row r="27" spans="1:18" ht="58.5" customHeight="1" thickBot="1">
      <c r="A27" s="20" t="s">
        <v>45</v>
      </c>
      <c r="B27" s="21" t="s">
        <v>49</v>
      </c>
      <c r="C27" s="21" t="s">
        <v>47</v>
      </c>
      <c r="D27" s="21" t="s">
        <v>50</v>
      </c>
      <c r="E27" s="21" t="s">
        <v>0</v>
      </c>
      <c r="F27" s="21" t="s">
        <v>0</v>
      </c>
      <c r="G27" s="21" t="s">
        <v>17</v>
      </c>
      <c r="H27" s="21" t="s">
        <v>18</v>
      </c>
      <c r="I27" s="21" t="s">
        <v>19</v>
      </c>
      <c r="J27" s="22" t="s">
        <v>51</v>
      </c>
      <c r="K27" s="23">
        <v>120000000</v>
      </c>
      <c r="L27" s="23">
        <v>120000000</v>
      </c>
      <c r="M27" s="24">
        <f t="shared" si="1"/>
        <v>0</v>
      </c>
      <c r="N27" s="25">
        <f t="shared" si="2"/>
        <v>1</v>
      </c>
      <c r="O27" s="3"/>
      <c r="P27" s="3"/>
      <c r="Q27" s="3"/>
      <c r="R27" s="3"/>
    </row>
    <row r="28" spans="1:18" ht="45" customHeight="1" thickBot="1">
      <c r="A28" s="20" t="s">
        <v>45</v>
      </c>
      <c r="B28" s="21" t="s">
        <v>49</v>
      </c>
      <c r="C28" s="21" t="s">
        <v>47</v>
      </c>
      <c r="D28" s="21" t="s">
        <v>52</v>
      </c>
      <c r="E28" s="21" t="s">
        <v>0</v>
      </c>
      <c r="F28" s="21" t="s">
        <v>0</v>
      </c>
      <c r="G28" s="21" t="s">
        <v>17</v>
      </c>
      <c r="H28" s="21" t="s">
        <v>18</v>
      </c>
      <c r="I28" s="21" t="s">
        <v>19</v>
      </c>
      <c r="J28" s="22" t="s">
        <v>53</v>
      </c>
      <c r="K28" s="23">
        <v>220174610</v>
      </c>
      <c r="L28" s="23">
        <v>220174610</v>
      </c>
      <c r="M28" s="24">
        <f t="shared" si="1"/>
        <v>0</v>
      </c>
      <c r="N28" s="25">
        <f t="shared" si="2"/>
        <v>1</v>
      </c>
      <c r="O28" s="3"/>
      <c r="P28" s="3"/>
      <c r="Q28" s="3"/>
      <c r="R28" s="3"/>
    </row>
    <row r="29" spans="1:18" ht="45" customHeight="1" thickBot="1">
      <c r="A29" s="20" t="s">
        <v>45</v>
      </c>
      <c r="B29" s="21" t="s">
        <v>49</v>
      </c>
      <c r="C29" s="21" t="s">
        <v>54</v>
      </c>
      <c r="D29" s="21" t="s">
        <v>55</v>
      </c>
      <c r="E29" s="21" t="s">
        <v>0</v>
      </c>
      <c r="F29" s="21" t="s">
        <v>0</v>
      </c>
      <c r="G29" s="21" t="s">
        <v>17</v>
      </c>
      <c r="H29" s="21" t="s">
        <v>18</v>
      </c>
      <c r="I29" s="21" t="s">
        <v>19</v>
      </c>
      <c r="J29" s="22" t="s">
        <v>56</v>
      </c>
      <c r="K29" s="23">
        <v>230139946</v>
      </c>
      <c r="L29" s="23">
        <v>230139946</v>
      </c>
      <c r="M29" s="24">
        <f t="shared" si="1"/>
        <v>0</v>
      </c>
      <c r="N29" s="25">
        <f t="shared" si="2"/>
        <v>1</v>
      </c>
      <c r="O29" s="3"/>
      <c r="P29" s="3"/>
      <c r="Q29" s="3"/>
      <c r="R29" s="3"/>
    </row>
    <row r="30" spans="1:18" ht="45" customHeight="1" thickBot="1">
      <c r="A30" s="20" t="s">
        <v>45</v>
      </c>
      <c r="B30" s="21" t="s">
        <v>57</v>
      </c>
      <c r="C30" s="21" t="s">
        <v>47</v>
      </c>
      <c r="D30" s="21" t="s">
        <v>39</v>
      </c>
      <c r="E30" s="21"/>
      <c r="F30" s="21"/>
      <c r="G30" s="21" t="s">
        <v>17</v>
      </c>
      <c r="H30" s="21" t="s">
        <v>18</v>
      </c>
      <c r="I30" s="21" t="s">
        <v>19</v>
      </c>
      <c r="J30" s="22" t="s">
        <v>58</v>
      </c>
      <c r="K30" s="23">
        <v>95076710</v>
      </c>
      <c r="L30" s="23">
        <v>95076710</v>
      </c>
      <c r="M30" s="24">
        <f t="shared" si="1"/>
        <v>0</v>
      </c>
      <c r="N30" s="25">
        <f t="shared" si="2"/>
        <v>1</v>
      </c>
      <c r="O30" s="3"/>
      <c r="P30" s="3"/>
      <c r="Q30" s="3"/>
      <c r="R30" s="3"/>
    </row>
    <row r="31" spans="1:18" ht="45" customHeight="1" thickBot="1">
      <c r="A31" s="20" t="s">
        <v>45</v>
      </c>
      <c r="B31" s="21" t="s">
        <v>57</v>
      </c>
      <c r="C31" s="21" t="s">
        <v>47</v>
      </c>
      <c r="D31" s="21" t="s">
        <v>59</v>
      </c>
      <c r="E31" s="21" t="s">
        <v>0</v>
      </c>
      <c r="F31" s="21" t="s">
        <v>0</v>
      </c>
      <c r="G31" s="21" t="s">
        <v>17</v>
      </c>
      <c r="H31" s="21" t="s">
        <v>18</v>
      </c>
      <c r="I31" s="21" t="s">
        <v>19</v>
      </c>
      <c r="J31" s="22" t="s">
        <v>60</v>
      </c>
      <c r="K31" s="23">
        <v>6904767</v>
      </c>
      <c r="L31" s="23">
        <v>6904767</v>
      </c>
      <c r="M31" s="24">
        <f t="shared" si="1"/>
        <v>0</v>
      </c>
      <c r="N31" s="25">
        <f t="shared" si="2"/>
        <v>1</v>
      </c>
      <c r="O31" s="3"/>
      <c r="P31" s="3"/>
      <c r="Q31" s="3"/>
      <c r="R31" s="3"/>
    </row>
    <row r="32" spans="1:18" ht="60.75" customHeight="1" thickBot="1">
      <c r="A32" s="20" t="s">
        <v>45</v>
      </c>
      <c r="B32" s="21" t="s">
        <v>57</v>
      </c>
      <c r="C32" s="21" t="s">
        <v>47</v>
      </c>
      <c r="D32" s="21" t="s">
        <v>18</v>
      </c>
      <c r="E32" s="21" t="s">
        <v>0</v>
      </c>
      <c r="F32" s="21" t="s">
        <v>0</v>
      </c>
      <c r="G32" s="21" t="s">
        <v>17</v>
      </c>
      <c r="H32" s="21" t="s">
        <v>18</v>
      </c>
      <c r="I32" s="21" t="s">
        <v>19</v>
      </c>
      <c r="J32" s="22" t="s">
        <v>61</v>
      </c>
      <c r="K32" s="23">
        <v>444144435</v>
      </c>
      <c r="L32" s="23">
        <v>444144435</v>
      </c>
      <c r="M32" s="24">
        <f t="shared" si="1"/>
        <v>0</v>
      </c>
      <c r="N32" s="25">
        <f t="shared" si="2"/>
        <v>1</v>
      </c>
      <c r="O32" s="3"/>
      <c r="P32" s="3"/>
      <c r="Q32" s="3"/>
      <c r="R32" s="3"/>
    </row>
    <row r="33" spans="1:18" ht="69" customHeight="1" thickBot="1">
      <c r="A33" s="20" t="s">
        <v>45</v>
      </c>
      <c r="B33" s="21" t="s">
        <v>57</v>
      </c>
      <c r="C33" s="21" t="s">
        <v>47</v>
      </c>
      <c r="D33" s="21" t="s">
        <v>62</v>
      </c>
      <c r="E33" s="21" t="s">
        <v>0</v>
      </c>
      <c r="F33" s="21" t="s">
        <v>0</v>
      </c>
      <c r="G33" s="21" t="s">
        <v>17</v>
      </c>
      <c r="H33" s="21" t="s">
        <v>18</v>
      </c>
      <c r="I33" s="21" t="s">
        <v>19</v>
      </c>
      <c r="J33" s="22" t="s">
        <v>63</v>
      </c>
      <c r="K33" s="23">
        <v>1500000000</v>
      </c>
      <c r="L33" s="23">
        <v>1500000000</v>
      </c>
      <c r="M33" s="24">
        <f t="shared" si="1"/>
        <v>0</v>
      </c>
      <c r="N33" s="25">
        <f t="shared" si="2"/>
        <v>1</v>
      </c>
      <c r="O33" s="3"/>
      <c r="P33" s="3"/>
      <c r="Q33" s="3"/>
      <c r="R33" s="3"/>
    </row>
    <row r="34" spans="1:18" ht="69" customHeight="1" thickBot="1">
      <c r="A34" s="20" t="s">
        <v>45</v>
      </c>
      <c r="B34" s="21" t="s">
        <v>57</v>
      </c>
      <c r="C34" s="21" t="s">
        <v>47</v>
      </c>
      <c r="D34" s="21" t="s">
        <v>64</v>
      </c>
      <c r="E34" s="21" t="s">
        <v>0</v>
      </c>
      <c r="F34" s="21" t="s">
        <v>0</v>
      </c>
      <c r="G34" s="21" t="s">
        <v>17</v>
      </c>
      <c r="H34" s="21" t="s">
        <v>18</v>
      </c>
      <c r="I34" s="21" t="s">
        <v>19</v>
      </c>
      <c r="J34" s="22" t="s">
        <v>65</v>
      </c>
      <c r="K34" s="23">
        <v>11149930</v>
      </c>
      <c r="L34" s="23">
        <v>11149930</v>
      </c>
      <c r="M34" s="24">
        <f t="shared" si="1"/>
        <v>0</v>
      </c>
      <c r="N34" s="25">
        <f t="shared" si="2"/>
        <v>1</v>
      </c>
      <c r="O34" s="3"/>
      <c r="P34" s="3"/>
      <c r="Q34" s="3"/>
      <c r="R34" s="3"/>
    </row>
    <row r="35" spans="1:18" ht="63.75" customHeight="1" thickBot="1">
      <c r="A35" s="20" t="s">
        <v>45</v>
      </c>
      <c r="B35" s="21" t="s">
        <v>57</v>
      </c>
      <c r="C35" s="21" t="s">
        <v>47</v>
      </c>
      <c r="D35" s="21" t="s">
        <v>66</v>
      </c>
      <c r="E35" s="21" t="s">
        <v>0</v>
      </c>
      <c r="F35" s="21" t="s">
        <v>0</v>
      </c>
      <c r="G35" s="21" t="s">
        <v>17</v>
      </c>
      <c r="H35" s="21" t="s">
        <v>18</v>
      </c>
      <c r="I35" s="21" t="s">
        <v>19</v>
      </c>
      <c r="J35" s="22" t="s">
        <v>67</v>
      </c>
      <c r="K35" s="23">
        <v>43356773.899999999</v>
      </c>
      <c r="L35" s="23">
        <v>43356773.899999999</v>
      </c>
      <c r="M35" s="24">
        <f t="shared" si="1"/>
        <v>0</v>
      </c>
      <c r="N35" s="25">
        <f t="shared" si="2"/>
        <v>1</v>
      </c>
      <c r="O35" s="3"/>
      <c r="P35" s="3"/>
      <c r="Q35" s="3"/>
      <c r="R35" s="3"/>
    </row>
    <row r="36" spans="1:18" ht="68.25" customHeight="1" thickBot="1">
      <c r="A36" s="20" t="s">
        <v>45</v>
      </c>
      <c r="B36" s="21" t="s">
        <v>57</v>
      </c>
      <c r="C36" s="21" t="s">
        <v>68</v>
      </c>
      <c r="D36" s="21" t="s">
        <v>59</v>
      </c>
      <c r="E36" s="21" t="s">
        <v>0</v>
      </c>
      <c r="F36" s="21" t="s">
        <v>0</v>
      </c>
      <c r="G36" s="21" t="s">
        <v>17</v>
      </c>
      <c r="H36" s="21" t="s">
        <v>18</v>
      </c>
      <c r="I36" s="21" t="s">
        <v>19</v>
      </c>
      <c r="J36" s="22" t="s">
        <v>69</v>
      </c>
      <c r="K36" s="23">
        <v>3143489781.5</v>
      </c>
      <c r="L36" s="23">
        <v>3143489781.5</v>
      </c>
      <c r="M36" s="24">
        <f t="shared" si="1"/>
        <v>0</v>
      </c>
      <c r="N36" s="25">
        <f t="shared" si="2"/>
        <v>1</v>
      </c>
      <c r="O36" s="3"/>
      <c r="P36" s="3"/>
      <c r="Q36" s="3"/>
      <c r="R36" s="3"/>
    </row>
    <row r="37" spans="1:18" ht="72.75" customHeight="1" thickBot="1">
      <c r="A37" s="20" t="s">
        <v>45</v>
      </c>
      <c r="B37" s="21" t="s">
        <v>57</v>
      </c>
      <c r="C37" s="21" t="s">
        <v>70</v>
      </c>
      <c r="D37" s="21" t="s">
        <v>14</v>
      </c>
      <c r="E37" s="21" t="s">
        <v>0</v>
      </c>
      <c r="F37" s="21" t="s">
        <v>0</v>
      </c>
      <c r="G37" s="21" t="s">
        <v>17</v>
      </c>
      <c r="H37" s="21" t="s">
        <v>18</v>
      </c>
      <c r="I37" s="21" t="s">
        <v>19</v>
      </c>
      <c r="J37" s="22" t="s">
        <v>71</v>
      </c>
      <c r="K37" s="23">
        <v>225873563.75</v>
      </c>
      <c r="L37" s="23">
        <v>225873563.75</v>
      </c>
      <c r="M37" s="24">
        <f t="shared" si="1"/>
        <v>0</v>
      </c>
      <c r="N37" s="25">
        <f t="shared" si="2"/>
        <v>1</v>
      </c>
      <c r="O37" s="3"/>
      <c r="P37" s="3"/>
      <c r="Q37" s="3"/>
      <c r="R37" s="3"/>
    </row>
    <row r="38" spans="1:18" ht="69.75" customHeight="1" thickBot="1">
      <c r="A38" s="20" t="s">
        <v>45</v>
      </c>
      <c r="B38" s="21" t="s">
        <v>57</v>
      </c>
      <c r="C38" s="21" t="s">
        <v>70</v>
      </c>
      <c r="D38" s="21" t="s">
        <v>21</v>
      </c>
      <c r="E38" s="21" t="s">
        <v>0</v>
      </c>
      <c r="F38" s="21" t="s">
        <v>0</v>
      </c>
      <c r="G38" s="21" t="s">
        <v>17</v>
      </c>
      <c r="H38" s="21" t="s">
        <v>18</v>
      </c>
      <c r="I38" s="21" t="s">
        <v>19</v>
      </c>
      <c r="J38" s="22" t="s">
        <v>72</v>
      </c>
      <c r="K38" s="23">
        <v>9536225</v>
      </c>
      <c r="L38" s="23">
        <v>9536225</v>
      </c>
      <c r="M38" s="24">
        <f t="shared" si="1"/>
        <v>0</v>
      </c>
      <c r="N38" s="25">
        <f t="shared" si="2"/>
        <v>1</v>
      </c>
      <c r="O38" s="3"/>
      <c r="P38" s="3"/>
      <c r="Q38" s="3"/>
      <c r="R38" s="3"/>
    </row>
    <row r="39" spans="1:18" ht="45" customHeight="1" thickBot="1">
      <c r="A39" s="20" t="s">
        <v>45</v>
      </c>
      <c r="B39" s="21" t="s">
        <v>57</v>
      </c>
      <c r="C39" s="21" t="s">
        <v>73</v>
      </c>
      <c r="D39" s="21" t="s">
        <v>25</v>
      </c>
      <c r="E39" s="21"/>
      <c r="F39" s="21"/>
      <c r="G39" s="21" t="s">
        <v>17</v>
      </c>
      <c r="H39" s="21" t="s">
        <v>18</v>
      </c>
      <c r="I39" s="21" t="s">
        <v>19</v>
      </c>
      <c r="J39" s="22" t="s">
        <v>74</v>
      </c>
      <c r="K39" s="23">
        <v>5900000000</v>
      </c>
      <c r="L39" s="23">
        <v>5900000000</v>
      </c>
      <c r="M39" s="24">
        <f t="shared" si="1"/>
        <v>0</v>
      </c>
      <c r="N39" s="25">
        <f t="shared" si="2"/>
        <v>1</v>
      </c>
      <c r="O39" s="3"/>
      <c r="P39" s="3"/>
      <c r="Q39" s="3"/>
      <c r="R39" s="3"/>
    </row>
    <row r="40" spans="1:18" ht="64.5" customHeight="1" thickBot="1">
      <c r="A40" s="20" t="s">
        <v>45</v>
      </c>
      <c r="B40" s="21" t="s">
        <v>57</v>
      </c>
      <c r="C40" s="21" t="s">
        <v>73</v>
      </c>
      <c r="D40" s="21" t="s">
        <v>27</v>
      </c>
      <c r="E40" s="21" t="s">
        <v>0</v>
      </c>
      <c r="F40" s="21" t="s">
        <v>0</v>
      </c>
      <c r="G40" s="21" t="s">
        <v>17</v>
      </c>
      <c r="H40" s="21" t="s">
        <v>18</v>
      </c>
      <c r="I40" s="21" t="s">
        <v>19</v>
      </c>
      <c r="J40" s="22" t="s">
        <v>75</v>
      </c>
      <c r="K40" s="23">
        <v>30000000000</v>
      </c>
      <c r="L40" s="23">
        <v>30000000000</v>
      </c>
      <c r="M40" s="24">
        <f t="shared" si="1"/>
        <v>0</v>
      </c>
      <c r="N40" s="25">
        <f t="shared" si="2"/>
        <v>1</v>
      </c>
      <c r="O40" s="3"/>
      <c r="P40" s="3"/>
      <c r="Q40" s="3"/>
      <c r="R40" s="3"/>
    </row>
    <row r="41" spans="1:18" ht="55.5" customHeight="1" thickBot="1">
      <c r="A41" s="20" t="s">
        <v>45</v>
      </c>
      <c r="B41" s="21" t="s">
        <v>57</v>
      </c>
      <c r="C41" s="21" t="s">
        <v>73</v>
      </c>
      <c r="D41" s="21" t="s">
        <v>27</v>
      </c>
      <c r="E41" s="21" t="s">
        <v>0</v>
      </c>
      <c r="F41" s="21" t="s">
        <v>0</v>
      </c>
      <c r="G41" s="21" t="s">
        <v>17</v>
      </c>
      <c r="H41" s="21" t="s">
        <v>76</v>
      </c>
      <c r="I41" s="21" t="s">
        <v>19</v>
      </c>
      <c r="J41" s="22" t="s">
        <v>75</v>
      </c>
      <c r="K41" s="23">
        <v>30000000000</v>
      </c>
      <c r="L41" s="23">
        <v>30000000000</v>
      </c>
      <c r="M41" s="24">
        <f t="shared" si="1"/>
        <v>0</v>
      </c>
      <c r="N41" s="25">
        <f t="shared" si="2"/>
        <v>1</v>
      </c>
      <c r="O41" s="3"/>
      <c r="P41" s="3"/>
      <c r="Q41" s="3"/>
      <c r="R41" s="3"/>
    </row>
    <row r="42" spans="1:18" ht="45" customHeight="1" thickBot="1">
      <c r="A42" s="20" t="s">
        <v>45</v>
      </c>
      <c r="B42" s="21" t="s">
        <v>57</v>
      </c>
      <c r="C42" s="21" t="s">
        <v>73</v>
      </c>
      <c r="D42" s="21" t="s">
        <v>23</v>
      </c>
      <c r="E42" s="21" t="s">
        <v>0</v>
      </c>
      <c r="F42" s="21" t="s">
        <v>0</v>
      </c>
      <c r="G42" s="21" t="s">
        <v>17</v>
      </c>
      <c r="H42" s="21" t="s">
        <v>18</v>
      </c>
      <c r="I42" s="21" t="s">
        <v>19</v>
      </c>
      <c r="J42" s="22" t="s">
        <v>77</v>
      </c>
      <c r="K42" s="23">
        <v>49971166951</v>
      </c>
      <c r="L42" s="23">
        <v>49971166951</v>
      </c>
      <c r="M42" s="24">
        <f t="shared" si="1"/>
        <v>0</v>
      </c>
      <c r="N42" s="25">
        <f t="shared" si="2"/>
        <v>1</v>
      </c>
      <c r="O42" s="3"/>
      <c r="P42" s="3"/>
      <c r="Q42" s="3"/>
      <c r="R42" s="3"/>
    </row>
    <row r="43" spans="1:18" ht="35.1" customHeight="1" thickBot="1">
      <c r="A43" s="33"/>
      <c r="B43" s="34"/>
      <c r="C43" s="34"/>
      <c r="D43" s="34"/>
      <c r="E43" s="34"/>
      <c r="F43" s="34"/>
      <c r="G43" s="34"/>
      <c r="H43" s="34"/>
      <c r="I43" s="34"/>
      <c r="J43" s="35" t="s">
        <v>91</v>
      </c>
      <c r="K43" s="36">
        <f>+K6+K25</f>
        <v>135835655077.17999</v>
      </c>
      <c r="L43" s="36">
        <f t="shared" ref="L43" si="9">+L6+L25</f>
        <v>135835655077.17999</v>
      </c>
      <c r="M43" s="37">
        <f t="shared" si="1"/>
        <v>0</v>
      </c>
      <c r="N43" s="38">
        <f t="shared" si="2"/>
        <v>1</v>
      </c>
      <c r="O43" s="3"/>
      <c r="P43" s="3"/>
      <c r="Q43" s="3"/>
      <c r="R43" s="3"/>
    </row>
    <row r="44" spans="1:18" ht="15.75" thickTop="1">
      <c r="A44" s="45" t="s">
        <v>92</v>
      </c>
      <c r="J44" s="2"/>
      <c r="K44" s="2"/>
      <c r="L44" s="2"/>
      <c r="M44" s="4"/>
      <c r="N44" s="5"/>
    </row>
    <row r="45" spans="1:18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4"/>
      <c r="N45" s="5"/>
    </row>
    <row r="46" spans="1:18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4"/>
      <c r="N46" s="5"/>
    </row>
    <row r="47" spans="1:18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4"/>
      <c r="N47" s="5"/>
    </row>
    <row r="48" spans="1:1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4"/>
      <c r="N48" s="5"/>
    </row>
    <row r="49" spans="1:1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4"/>
      <c r="N49" s="4"/>
    </row>
    <row r="50" spans="1:14">
      <c r="M50" s="4"/>
      <c r="N50" s="4"/>
    </row>
    <row r="51" spans="1:14">
      <c r="M51" s="4"/>
      <c r="N51" s="4"/>
    </row>
    <row r="52" spans="1:14">
      <c r="M52" s="4"/>
      <c r="N52" s="4"/>
    </row>
    <row r="53" spans="1:14">
      <c r="M53" s="4"/>
      <c r="N53" s="4"/>
    </row>
    <row r="54" spans="1:14">
      <c r="M54" s="4"/>
      <c r="N54" s="4"/>
    </row>
    <row r="55" spans="1:14">
      <c r="M55" s="4"/>
      <c r="N55" s="4"/>
    </row>
    <row r="56" spans="1:14">
      <c r="M56" s="4"/>
      <c r="N56" s="4"/>
    </row>
    <row r="57" spans="1:14">
      <c r="M57" s="4"/>
      <c r="N57" s="4"/>
    </row>
    <row r="58" spans="1:14">
      <c r="M58" s="4"/>
      <c r="N58" s="4"/>
    </row>
    <row r="59" spans="1:14">
      <c r="M59" s="4"/>
      <c r="N59" s="4"/>
    </row>
    <row r="60" spans="1:14">
      <c r="M60" s="4"/>
      <c r="N60" s="4"/>
    </row>
    <row r="61" spans="1:14">
      <c r="M61" s="4"/>
      <c r="N61" s="4"/>
    </row>
    <row r="62" spans="1:14">
      <c r="M62" s="4"/>
      <c r="N62" s="4"/>
    </row>
    <row r="63" spans="1:14">
      <c r="M63" s="4"/>
      <c r="N63" s="4"/>
    </row>
    <row r="64" spans="1:14">
      <c r="M64" s="4"/>
      <c r="N64" s="4"/>
    </row>
    <row r="65" spans="13:14">
      <c r="M65" s="4"/>
      <c r="N65" s="4"/>
    </row>
    <row r="66" spans="13:14">
      <c r="M66" s="4"/>
      <c r="N66" s="4"/>
    </row>
    <row r="67" spans="13:14">
      <c r="M67" s="4"/>
      <c r="N67" s="4"/>
    </row>
    <row r="68" spans="13:14">
      <c r="M68" s="4"/>
      <c r="N68" s="4"/>
    </row>
    <row r="69" spans="13:14">
      <c r="M69" s="4"/>
      <c r="N69" s="4"/>
    </row>
    <row r="70" spans="13:14">
      <c r="M70" s="4"/>
      <c r="N70" s="4"/>
    </row>
    <row r="71" spans="13:14">
      <c r="M71" s="4"/>
      <c r="N71" s="4"/>
    </row>
    <row r="72" spans="13:14">
      <c r="M72" s="4"/>
      <c r="N72" s="4"/>
    </row>
    <row r="73" spans="13:14">
      <c r="M73" s="4"/>
      <c r="N73" s="4"/>
    </row>
    <row r="74" spans="13:14">
      <c r="M74" s="4"/>
      <c r="N74" s="4"/>
    </row>
    <row r="75" spans="13:14">
      <c r="M75" s="4"/>
      <c r="N75" s="4"/>
    </row>
    <row r="76" spans="13:14">
      <c r="M76" s="4"/>
      <c r="N76" s="4"/>
    </row>
    <row r="77" spans="13:14">
      <c r="M77" s="4"/>
      <c r="N77" s="4"/>
    </row>
    <row r="78" spans="13:14">
      <c r="M78" s="4"/>
      <c r="N78" s="4"/>
    </row>
    <row r="79" spans="13:14">
      <c r="M79" s="4"/>
      <c r="N79" s="4"/>
    </row>
    <row r="80" spans="13:14">
      <c r="M80" s="4"/>
      <c r="N80" s="4"/>
    </row>
    <row r="81" spans="13:14">
      <c r="M81" s="4"/>
      <c r="N81" s="4"/>
    </row>
  </sheetData>
  <mergeCells count="4">
    <mergeCell ref="A2:N2"/>
    <mergeCell ref="A1:N1"/>
    <mergeCell ref="A3:N3"/>
    <mergeCell ref="L4:N4"/>
  </mergeCells>
  <printOptions horizontalCentered="1"/>
  <pageMargins left="0.78740157480314965" right="0.78740157480314965" top="0.78740157480314965" bottom="0.78740157480314965" header="0.78740157480314965" footer="0.78740157480314965"/>
  <pageSetup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CTAS POR PAGAR GESTIÓN GRAL </vt:lpstr>
      <vt:lpstr>'CTAS POR PAGAR GESTIÓN GRAL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2017-04-04T21:02:51Z</cp:lastPrinted>
  <dcterms:created xsi:type="dcterms:W3CDTF">2017-04-03T13:29:42Z</dcterms:created>
  <dcterms:modified xsi:type="dcterms:W3CDTF">2017-04-04T21:04:43Z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