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770" windowHeight="11895"/>
  </bookViews>
  <sheets>
    <sheet name="INGRESOS DICIEMBRE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B19" i="1" l="1"/>
  <c r="B18" i="1" s="1"/>
  <c r="B21" i="1" s="1"/>
  <c r="B23" i="1" s="1"/>
  <c r="E20" i="1"/>
  <c r="D20" i="1"/>
  <c r="C19" i="1"/>
  <c r="C18" i="1" s="1"/>
  <c r="E19" i="1" l="1"/>
  <c r="C21" i="1"/>
  <c r="D19" i="1"/>
  <c r="E21" i="1" l="1"/>
  <c r="E18" i="1"/>
  <c r="D21" i="1"/>
  <c r="D18" i="1"/>
  <c r="C10" i="1" l="1"/>
  <c r="E14" i="1"/>
  <c r="D14" i="1"/>
  <c r="C13" i="1"/>
  <c r="D13" i="1" s="1"/>
  <c r="C9" i="1" l="1"/>
  <c r="E13" i="1"/>
  <c r="E12" i="1" l="1"/>
  <c r="D12" i="1" l="1"/>
  <c r="D11" i="1"/>
  <c r="E31" i="1" l="1"/>
  <c r="E11" i="1"/>
  <c r="B10" i="1"/>
  <c r="B9" i="1" s="1"/>
  <c r="D31" i="1"/>
  <c r="D10" i="1" l="1"/>
  <c r="E10" i="1"/>
  <c r="D9" i="1" l="1"/>
  <c r="E9" i="1" l="1"/>
  <c r="C15" i="1"/>
  <c r="D15" i="1" l="1"/>
  <c r="E15" i="1"/>
  <c r="E23" i="1" l="1"/>
  <c r="D23" i="1"/>
</calcChain>
</file>

<file path=xl/sharedStrings.xml><?xml version="1.0" encoding="utf-8"?>
<sst xmlns="http://schemas.openxmlformats.org/spreadsheetml/2006/main" count="49" uniqueCount="39">
  <si>
    <t>CONCEPTO</t>
  </si>
  <si>
    <t>VARIACIÓN   %</t>
  </si>
  <si>
    <t xml:space="preserve">PRESUPUESTO DE RENTAS </t>
  </si>
  <si>
    <t>TOTAL INGRESOS</t>
  </si>
  <si>
    <t>MINISTERIO DE COMERCIO INDUSTRIA Y TURISMO</t>
  </si>
  <si>
    <t>RECAUDO                              ($)</t>
  </si>
  <si>
    <t>DIFERENCIA           ($)</t>
  </si>
  <si>
    <t xml:space="preserve">UNIDAD EJECUTORA  3501-02 DIRECCIÓN GENERAL DE COMERCIO EXTERIOR </t>
  </si>
  <si>
    <t>RECAUDO                   ($)</t>
  </si>
  <si>
    <t>DIFERENCIA                ($)</t>
  </si>
  <si>
    <t>VARIACION   %</t>
  </si>
  <si>
    <t>IMPUESTO AL TURISMO</t>
  </si>
  <si>
    <t xml:space="preserve">UNIDAD EJECUTORA  3501-01 GESTIÓN GENERAL </t>
  </si>
  <si>
    <t>SERVICIO DE EDICION, IMPRESIÓN Y REPRODUCCIÓN</t>
  </si>
  <si>
    <t>SERVICIOS DE CONTENIDO EN LINEA (ON LINE)</t>
  </si>
  <si>
    <t>RECURSOS DE CAPITAL (SCUN)</t>
  </si>
  <si>
    <t>INGRESOS CORRIENTES</t>
  </si>
  <si>
    <r>
      <rPr>
        <b/>
        <sz val="7"/>
        <color theme="1"/>
        <rFont val="Arial"/>
        <family val="2"/>
      </rPr>
      <t>Nota No.1</t>
    </r>
    <r>
      <rPr>
        <sz val="7"/>
        <color theme="1"/>
        <rFont val="Arial"/>
        <family val="2"/>
      </rPr>
      <t xml:space="preserve"> :Fuente SIIF Nación </t>
    </r>
  </si>
  <si>
    <r>
      <rPr>
        <b/>
        <sz val="7"/>
        <color theme="1"/>
        <rFont val="Arial"/>
        <family val="2"/>
      </rPr>
      <t>Nota No.2</t>
    </r>
    <r>
      <rPr>
        <sz val="7"/>
        <color theme="1"/>
        <rFont val="Arial"/>
        <family val="2"/>
      </rPr>
      <t xml:space="preserve">: Detalle de la Composiciòn del Presupuesto de Rentas (PGN) </t>
    </r>
  </si>
  <si>
    <t>AFORO($)                                     (LEY DE PRESUPUESTO 2342 DEL
15 DE DICIEMBRE DE 2023
/DECRETO No. 2295 DEL 29 DE
DICIEMBRE DE 2023)</t>
  </si>
  <si>
    <t>AFORO($)
(LEY DE PRESUPUESTO 2342 DEL 15 DE DICIEMBRE DE 2023
/DECRETO No. 2295 DEL 29 DE
DICIEMBRE DE 2023)</t>
  </si>
  <si>
    <r>
      <rPr>
        <b/>
        <sz val="7"/>
        <rFont val="Arial"/>
        <family val="2"/>
      </rPr>
      <t xml:space="preserve">Nota No. 3:  </t>
    </r>
    <r>
      <rPr>
        <sz val="7"/>
        <rFont val="Arial"/>
        <family val="2"/>
      </rPr>
      <t>Decreto No. 1782 de Mayo 22 de 2007 " Por medio del cual se reglamenta el Impuesto con destino al Turismo"  Articulo 5 "Consignación y/o Transferencias de los recursos"</t>
    </r>
  </si>
  <si>
    <r>
      <rPr>
        <b/>
        <sz val="7"/>
        <rFont val="Arial"/>
        <family val="2"/>
      </rPr>
      <t xml:space="preserve">Nota No. 4: </t>
    </r>
    <r>
      <rPr>
        <sz val="7"/>
        <rFont val="Arial"/>
        <family val="2"/>
      </rPr>
      <t>Ley No. 2342 del 15 de diciembre de 2023. Por la cual se decreta el presupuesto de rentas y recursos de capital y ley de apropiaciones para la vigencia fiscal del 1o. de enero al 31 de diciembre de 2024</t>
    </r>
  </si>
  <si>
    <r>
      <rPr>
        <b/>
        <sz val="7"/>
        <rFont val="Arial"/>
        <family val="2"/>
      </rPr>
      <t xml:space="preserve">Nota No. 5: </t>
    </r>
    <r>
      <rPr>
        <sz val="7"/>
        <rFont val="Arial"/>
        <family val="2"/>
      </rPr>
      <t>Decreto No. 2295 del 29 de diciembre de 2023.  Por el cual se liquida el Presupuesto General de la Nación para la vigencia fiscal de 2024, se detallan las apropiaciones y se clasifican y definen los gastos.</t>
    </r>
  </si>
  <si>
    <r>
      <rPr>
        <b/>
        <sz val="7"/>
        <rFont val="Arial"/>
        <family val="2"/>
      </rPr>
      <t xml:space="preserve">Nota No.6: </t>
    </r>
    <r>
      <rPr>
        <sz val="7"/>
        <rFont val="Arial"/>
        <family val="2"/>
      </rPr>
      <t>Titulo 1 Sistema Cuenta Unica Nacional - Parte 3 Tesorería y Manejo de los recursos públicos del Decreto 1068 de 2015 Decreto único reglamentario del sector hacienda y crédito público</t>
    </r>
  </si>
  <si>
    <t>INFORME ACUMULADO DE  INGRESOS CON CORTE AL 31 DE DICIEMBRE DE 2024</t>
  </si>
  <si>
    <t>GENERADO: ENERO 21 DE 2025</t>
  </si>
  <si>
    <r>
      <rPr>
        <b/>
        <sz val="7"/>
        <rFont val="Arial"/>
        <family val="2"/>
      </rPr>
      <t xml:space="preserve">Nota No.7: </t>
    </r>
    <r>
      <rPr>
        <sz val="7"/>
        <rFont val="Arial"/>
        <family val="2"/>
      </rPr>
      <t>Circular No. 001 del 02 de enero de 2024 Servicios de Suscripcion anual a Bacex, procesamiento de datos en medio magnetico, fotopia y copia electronica de los registros de importacion prestados por el Ministerio de Comercio, Industria y Turismo</t>
    </r>
  </si>
  <si>
    <r>
      <rPr>
        <b/>
        <sz val="7"/>
        <rFont val="Arial"/>
        <family val="2"/>
      </rPr>
      <t xml:space="preserve">Nota No.8: </t>
    </r>
    <r>
      <rPr>
        <sz val="7"/>
        <rFont val="Arial"/>
        <family val="2"/>
      </rPr>
      <t>Circular No.002 del 02 de enero de 2024. Valor Trámite de los registros de importación electrónicos a través de la Ventanilla Unica de Comercio Exterior - VUCE 2024</t>
    </r>
  </si>
  <si>
    <r>
      <rPr>
        <b/>
        <sz val="7"/>
        <rFont val="Arial"/>
        <family val="2"/>
      </rPr>
      <t xml:space="preserve">Nota No.9: </t>
    </r>
    <r>
      <rPr>
        <sz val="7"/>
        <rFont val="Arial"/>
        <family val="2"/>
      </rPr>
      <t>Resolución No.002 del 20 de marzo de 2024 " Por la cual se establece el catálogo de clasificación presupuestal y se dictan otras disposiciones para su administración"</t>
    </r>
  </si>
  <si>
    <r>
      <rPr>
        <b/>
        <sz val="7"/>
        <rFont val="Arial"/>
        <family val="2"/>
      </rPr>
      <t xml:space="preserve">Nota No.10: </t>
    </r>
    <r>
      <rPr>
        <sz val="7"/>
        <rFont val="Arial"/>
        <family val="2"/>
      </rPr>
      <t>Aforo Servicios Contenido en Linea ($ 23.600.000.000 Recaudo PSE + 7.100.000 Servicio de Bacex)</t>
    </r>
  </si>
  <si>
    <r>
      <rPr>
        <b/>
        <sz val="7"/>
        <color theme="1"/>
        <rFont val="Arial"/>
        <family val="2"/>
      </rPr>
      <t>Nota No 11:</t>
    </r>
    <r>
      <rPr>
        <sz val="7"/>
        <color theme="1"/>
        <rFont val="Arial"/>
        <family val="2"/>
      </rPr>
      <t xml:space="preserve"> Resolución 215 del 06 de Septiembre de 2024. Por la cual se efectúa una modificación del Presupuesto de inversión contenida en el anexo del Decreto de Liquidación del Presupuesto General de la Nación para la vigencia fiscal 2024</t>
    </r>
  </si>
  <si>
    <t>AFORO($)                                     RESOLUCION N° 215 DEL 06 DE SEPTIEMBRE DE 2024- APC</t>
  </si>
  <si>
    <t>RECURSOS DE CAPITA (DONACIÓN)</t>
  </si>
  <si>
    <t>RECURSOS DE CAPITAL- DONACIÓN, NO CONDICIONADA A LA ADQUISICIÓN DE UN ACTIVO</t>
  </si>
  <si>
    <r>
      <rPr>
        <b/>
        <sz val="7"/>
        <color theme="1"/>
        <rFont val="Arial"/>
        <family val="2"/>
      </rPr>
      <t>Nota No 12:</t>
    </r>
    <r>
      <rPr>
        <sz val="7"/>
        <color theme="1"/>
        <rFont val="Arial"/>
        <family val="2"/>
      </rPr>
      <t xml:space="preserve"> Convenio de financiación UE , decisiones LA/2020/042-454 y LA/2020/042-948 Reforma Sectorial para una economía verde, inclusiva y competitiva en Colombia</t>
    </r>
  </si>
  <si>
    <r>
      <rPr>
        <b/>
        <sz val="7"/>
        <color theme="1"/>
        <rFont val="Arial"/>
        <family val="2"/>
      </rPr>
      <t>Nota No.13</t>
    </r>
    <r>
      <rPr>
        <sz val="7"/>
        <color theme="1"/>
        <rFont val="Arial"/>
        <family val="2"/>
      </rPr>
      <t>: Reintegro de Gastos de Funcionamiento - UE-3501-02 $ 4.897.099,00</t>
    </r>
  </si>
  <si>
    <t>SUBTOTAL INGRESOS</t>
  </si>
  <si>
    <t xml:space="preserve"> SUBTOTAL INGRESOS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</si>
</sst>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 #,##0.00;\-&quot;$&quot;\ #,##0.00"/>
  </numFmts>
  <fonts count="18" x14ac:knownFonts="1">
    <font>
      <sz val="11"/>
      <color theme="1"/>
      <name val="Calibri"/>
      <family val="2"/>
      <scheme val="minor"/>
    </font>
    <font>
      <b/>
      <i/>
      <sz val="10"/>
      <color theme="1"/>
      <name val="Arial"/>
      <family val="2"/>
    </font>
    <font>
      <i/>
      <sz val="9"/>
      <color theme="1"/>
      <name val="Arial"/>
      <family val="2"/>
    </font>
    <font>
      <sz val="7"/>
      <color theme="1"/>
      <name val="Arial"/>
      <family val="2"/>
    </font>
    <font>
      <b/>
      <i/>
      <sz val="10"/>
      <color theme="0"/>
      <name val="Arial"/>
      <family val="2"/>
    </font>
    <font>
      <i/>
      <sz val="9"/>
      <name val="Arial"/>
      <family val="2"/>
    </font>
    <font>
      <i/>
      <sz val="9"/>
      <color theme="1"/>
      <name val="Calibri"/>
      <family val="2"/>
      <scheme val="minor"/>
    </font>
    <font>
      <b/>
      <sz val="11"/>
      <color theme="1"/>
      <name val="Tahoma"/>
      <family val="2"/>
    </font>
    <font>
      <b/>
      <sz val="7"/>
      <color theme="1"/>
      <name val="Arial"/>
      <family val="2"/>
    </font>
    <font>
      <sz val="7"/>
      <name val="Arial"/>
      <family val="2"/>
    </font>
    <font>
      <sz val="11"/>
      <name val="Calibri"/>
      <family val="2"/>
    </font>
    <font>
      <b/>
      <i/>
      <sz val="8"/>
      <color theme="0"/>
      <name val="Arial"/>
      <family val="2"/>
    </font>
    <font>
      <sz val="8"/>
      <name val="Arial"/>
      <family val="2"/>
    </font>
    <font>
      <b/>
      <i/>
      <sz val="10"/>
      <name val="Arial"/>
      <family val="2"/>
    </font>
    <font>
      <b/>
      <sz val="7"/>
      <name val="Arial"/>
      <family val="2"/>
    </font>
    <font>
      <sz val="7"/>
      <color rgb="FF000000"/>
      <name val="Arial"/>
      <family val="2"/>
    </font>
    <font>
      <sz val="6"/>
      <color rgb="FF000000"/>
      <name val="Calibri"/>
      <family val="2"/>
      <scheme val="minor"/>
    </font>
    <font>
      <b/>
      <i/>
      <sz val="9"/>
      <color theme="1"/>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theme="0" tint="-0.14996795556505021"/>
      </right>
      <top style="thick">
        <color theme="0" tint="-0.14996795556505021"/>
      </top>
      <bottom style="thick">
        <color theme="0" tint="-0.14996795556505021"/>
      </bottom>
      <diagonal/>
    </border>
    <border>
      <left style="thick">
        <color theme="0" tint="-0.14996795556505021"/>
      </left>
      <right style="medium">
        <color indexed="64"/>
      </right>
      <top style="thick">
        <color theme="0" tint="-0.14996795556505021"/>
      </top>
      <bottom style="thick">
        <color theme="0" tint="-0.14996795556505021"/>
      </bottom>
      <diagonal/>
    </border>
    <border>
      <left style="medium">
        <color indexed="64"/>
      </left>
      <right/>
      <top/>
      <bottom style="medium">
        <color indexed="64"/>
      </bottom>
      <diagonal/>
    </border>
    <border>
      <left style="thick">
        <color theme="0" tint="-0.14996795556505021"/>
      </left>
      <right style="thick">
        <color theme="0" tint="-0.14996795556505021"/>
      </right>
      <top style="thick">
        <color theme="0" tint="-0.14996795556505021"/>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0" tint="-0.14996795556505021"/>
      </left>
      <right style="thick">
        <color theme="0" tint="-0.14996795556505021"/>
      </right>
      <top style="medium">
        <color indexed="64"/>
      </top>
      <bottom style="medium">
        <color indexed="64"/>
      </bottom>
      <diagonal/>
    </border>
  </borders>
  <cellStyleXfs count="1">
    <xf numFmtId="0" fontId="0" fillId="0" borderId="0"/>
  </cellStyleXfs>
  <cellXfs count="45">
    <xf numFmtId="0" fontId="0" fillId="0" borderId="0" xfId="0"/>
    <xf numFmtId="4" fontId="5" fillId="0" borderId="3" xfId="0" applyNumberFormat="1" applyFont="1" applyBorder="1" applyAlignment="1">
      <alignment horizontal="right" vertical="center"/>
    </xf>
    <xf numFmtId="4" fontId="6" fillId="0" borderId="3" xfId="0" applyNumberFormat="1" applyFont="1" applyBorder="1" applyAlignment="1">
      <alignment horizontal="right" vertical="center" wrapText="1"/>
    </xf>
    <xf numFmtId="10" fontId="5" fillId="0" borderId="1" xfId="0" applyNumberFormat="1" applyFont="1" applyBorder="1" applyAlignment="1">
      <alignment horizontal="center" vertical="center" wrapText="1"/>
    </xf>
    <xf numFmtId="0" fontId="13" fillId="0" borderId="2" xfId="0" applyFont="1" applyBorder="1" applyAlignment="1">
      <alignment horizontal="left" vertical="center"/>
    </xf>
    <xf numFmtId="4" fontId="2" fillId="0" borderId="4" xfId="0" applyNumberFormat="1" applyFont="1" applyBorder="1" applyAlignment="1">
      <alignment horizontal="right" vertical="center" wrapText="1"/>
    </xf>
    <xf numFmtId="4" fontId="2" fillId="3" borderId="4" xfId="0" applyNumberFormat="1" applyFont="1" applyFill="1" applyBorder="1" applyAlignment="1">
      <alignment horizontal="right" vertical="center" wrapText="1"/>
    </xf>
    <xf numFmtId="0" fontId="11" fillId="2" borderId="6" xfId="0" applyFont="1" applyFill="1" applyBorder="1" applyAlignment="1">
      <alignment horizontal="center" vertical="center" wrapText="1"/>
    </xf>
    <xf numFmtId="0" fontId="0" fillId="4" borderId="0" xfId="0" applyFill="1"/>
    <xf numFmtId="0" fontId="3" fillId="4" borderId="0" xfId="0" applyFont="1" applyFill="1"/>
    <xf numFmtId="0" fontId="10" fillId="4" borderId="0" xfId="0" applyFont="1" applyFill="1" applyBorder="1" applyAlignment="1">
      <alignment horizontal="right" readingOrder="1"/>
    </xf>
    <xf numFmtId="0" fontId="8" fillId="4" borderId="0" xfId="0" applyFont="1" applyFill="1"/>
    <xf numFmtId="0" fontId="7" fillId="4" borderId="0" xfId="0" applyFont="1" applyFill="1" applyAlignment="1">
      <alignment vertical="center" wrapText="1"/>
    </xf>
    <xf numFmtId="0" fontId="7" fillId="4" borderId="0" xfId="0" applyFont="1" applyFill="1" applyAlignment="1">
      <alignment horizontal="center" vertical="center" wrapText="1"/>
    </xf>
    <xf numFmtId="0" fontId="16" fillId="4" borderId="0" xfId="0" applyFont="1" applyFill="1"/>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 fillId="0" borderId="11" xfId="0" applyFont="1" applyBorder="1" applyAlignment="1">
      <alignment horizontal="justify" vertical="center" wrapText="1"/>
    </xf>
    <xf numFmtId="10" fontId="2" fillId="0" borderId="12" xfId="0" applyNumberFormat="1" applyFont="1" applyBorder="1" applyAlignment="1">
      <alignment horizontal="center" vertical="center" wrapText="1"/>
    </xf>
    <xf numFmtId="0" fontId="1" fillId="3" borderId="11" xfId="0" applyFont="1" applyFill="1" applyBorder="1" applyAlignment="1">
      <alignment horizontal="justify" vertical="center" wrapText="1"/>
    </xf>
    <xf numFmtId="10" fontId="2" fillId="3" borderId="12" xfId="0" applyNumberFormat="1" applyFont="1" applyFill="1" applyBorder="1" applyAlignment="1">
      <alignment horizontal="center" vertical="center" wrapText="1"/>
    </xf>
    <xf numFmtId="0" fontId="1" fillId="3" borderId="13" xfId="0" applyFont="1" applyFill="1" applyBorder="1" applyAlignment="1">
      <alignment horizontal="justify" vertical="center" wrapText="1"/>
    </xf>
    <xf numFmtId="4" fontId="2" fillId="3" borderId="14" xfId="0" applyNumberFormat="1" applyFont="1" applyFill="1" applyBorder="1" applyAlignment="1">
      <alignment horizontal="right" vertical="center" wrapText="1"/>
    </xf>
    <xf numFmtId="4" fontId="2" fillId="3" borderId="15" xfId="0" applyNumberFormat="1" applyFont="1" applyFill="1" applyBorder="1" applyAlignment="1">
      <alignment horizontal="right" vertical="center" wrapText="1"/>
    </xf>
    <xf numFmtId="10" fontId="2" fillId="3"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10" fontId="11" fillId="2" borderId="7" xfId="0" applyNumberFormat="1" applyFont="1" applyFill="1" applyBorder="1" applyAlignment="1">
      <alignment horizontal="center" vertical="center" wrapText="1"/>
    </xf>
    <xf numFmtId="4" fontId="3" fillId="4" borderId="0" xfId="0" applyNumberFormat="1" applyFont="1" applyFill="1"/>
    <xf numFmtId="10" fontId="3" fillId="4" borderId="0" xfId="0" applyNumberFormat="1" applyFont="1" applyFill="1"/>
    <xf numFmtId="0" fontId="12" fillId="4" borderId="0" xfId="0" applyFont="1" applyFill="1" applyBorder="1"/>
    <xf numFmtId="4" fontId="0" fillId="4" borderId="0" xfId="0" applyNumberFormat="1" applyFill="1"/>
    <xf numFmtId="0" fontId="15" fillId="4" borderId="0" xfId="0" applyFont="1" applyFill="1" applyBorder="1" applyAlignment="1">
      <alignment horizontal="left" vertical="center" wrapText="1"/>
    </xf>
    <xf numFmtId="0" fontId="7" fillId="4" borderId="0" xfId="0" applyFont="1" applyFill="1" applyAlignment="1">
      <alignment horizontal="center" vertical="center" wrapText="1"/>
    </xf>
    <xf numFmtId="4" fontId="2" fillId="4" borderId="4" xfId="0" applyNumberFormat="1" applyFont="1" applyFill="1" applyBorder="1" applyAlignment="1">
      <alignment horizontal="right" vertical="center" wrapText="1"/>
    </xf>
    <xf numFmtId="7" fontId="0" fillId="4" borderId="0" xfId="0" applyNumberFormat="1" applyFill="1"/>
    <xf numFmtId="0" fontId="15" fillId="4" borderId="0" xfId="0" applyFont="1" applyFill="1" applyBorder="1" applyAlignment="1">
      <alignment horizontal="left" vertical="center"/>
    </xf>
    <xf numFmtId="0" fontId="9" fillId="4" borderId="0" xfId="0" applyFont="1" applyFill="1" applyBorder="1" applyAlignment="1">
      <alignment horizontal="left" vertical="center"/>
    </xf>
    <xf numFmtId="0" fontId="3" fillId="4" borderId="0" xfId="0" applyFont="1" applyFill="1" applyAlignment="1"/>
    <xf numFmtId="0" fontId="0" fillId="4" borderId="0" xfId="0" applyFill="1" applyAlignment="1"/>
    <xf numFmtId="0" fontId="1" fillId="5" borderId="5" xfId="0" applyFont="1" applyFill="1" applyBorder="1" applyAlignment="1">
      <alignment horizontal="justify" vertical="center" wrapText="1"/>
    </xf>
    <xf numFmtId="4" fontId="17" fillId="5" borderId="17" xfId="0" applyNumberFormat="1" applyFont="1" applyFill="1" applyBorder="1" applyAlignment="1">
      <alignment horizontal="right" vertical="center" wrapText="1"/>
    </xf>
    <xf numFmtId="4" fontId="17" fillId="5" borderId="6" xfId="0" applyNumberFormat="1" applyFont="1" applyFill="1" applyBorder="1" applyAlignment="1">
      <alignment horizontal="right" vertical="center" wrapText="1"/>
    </xf>
    <xf numFmtId="10" fontId="17" fillId="5"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190499</xdr:colOff>
      <xdr:row>2</xdr:row>
      <xdr:rowOff>0</xdr:rowOff>
    </xdr:from>
    <xdr:to>
      <xdr:col>5</xdr:col>
      <xdr:colOff>171449</xdr:colOff>
      <xdr:row>5</xdr:row>
      <xdr:rowOff>171450</xdr:rowOff>
    </xdr:to>
    <xdr:pic>
      <xdr:nvPicPr>
        <xdr:cNvPr id="7" name="Imagen 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277" t="8510" r="6531" b="5815"/>
        <a:stretch/>
      </xdr:blipFill>
      <xdr:spPr bwMode="auto">
        <a:xfrm>
          <a:off x="6734174" y="381000"/>
          <a:ext cx="18573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70"/>
  <sheetViews>
    <sheetView tabSelected="1" topLeftCell="A13" zoomScaleNormal="100" workbookViewId="0">
      <selection activeCell="D23" sqref="D23"/>
    </sheetView>
  </sheetViews>
  <sheetFormatPr baseColWidth="10" defaultRowHeight="15" x14ac:dyDescent="0.25"/>
  <cols>
    <col min="1" max="1" width="54.28515625" customWidth="1"/>
    <col min="2" max="2" width="27" customWidth="1"/>
    <col min="3" max="3" width="18.5703125" customWidth="1"/>
    <col min="4" max="4" width="16.7109375" customWidth="1"/>
    <col min="5" max="5" width="11.42578125" customWidth="1"/>
    <col min="6" max="6" width="11.42578125" style="8"/>
    <col min="7" max="7" width="17.85546875" style="8" bestFit="1" customWidth="1"/>
    <col min="8" max="46" width="11.42578125" style="8"/>
  </cols>
  <sheetData>
    <row r="1" spans="1:7" s="8" customFormat="1" x14ac:dyDescent="0.25"/>
    <row r="2" spans="1:7" s="8" customFormat="1" x14ac:dyDescent="0.25"/>
    <row r="3" spans="1:7" s="8" customFormat="1" x14ac:dyDescent="0.25">
      <c r="A3" s="34"/>
      <c r="B3" s="34"/>
      <c r="C3" s="34"/>
      <c r="D3" s="34"/>
      <c r="E3" s="13"/>
    </row>
    <row r="4" spans="1:7" s="8" customFormat="1" ht="15" customHeight="1" x14ac:dyDescent="0.25">
      <c r="A4" s="34" t="s">
        <v>4</v>
      </c>
      <c r="B4" s="34"/>
      <c r="C4" s="34"/>
      <c r="D4" s="34"/>
      <c r="E4" s="13"/>
    </row>
    <row r="5" spans="1:7" s="8" customFormat="1" ht="15" customHeight="1" x14ac:dyDescent="0.25">
      <c r="A5" s="34" t="s">
        <v>7</v>
      </c>
      <c r="B5" s="34"/>
      <c r="C5" s="34"/>
      <c r="D5" s="34"/>
      <c r="E5" s="13"/>
    </row>
    <row r="6" spans="1:7" s="8" customFormat="1" ht="15" customHeight="1" x14ac:dyDescent="0.25">
      <c r="A6" s="34" t="s">
        <v>25</v>
      </c>
      <c r="B6" s="34"/>
      <c r="C6" s="34"/>
      <c r="D6" s="34"/>
      <c r="E6" s="12"/>
    </row>
    <row r="7" spans="1:7" s="8" customFormat="1" ht="15.75" thickBot="1" x14ac:dyDescent="0.3">
      <c r="D7" s="11" t="s">
        <v>26</v>
      </c>
    </row>
    <row r="8" spans="1:7" ht="62.25" customHeight="1" thickBot="1" x14ac:dyDescent="0.3">
      <c r="A8" s="15" t="s">
        <v>0</v>
      </c>
      <c r="B8" s="16" t="s">
        <v>19</v>
      </c>
      <c r="C8" s="16" t="s">
        <v>5</v>
      </c>
      <c r="D8" s="16" t="s">
        <v>6</v>
      </c>
      <c r="E8" s="17" t="s">
        <v>1</v>
      </c>
    </row>
    <row r="9" spans="1:7" ht="35.1" customHeight="1" thickTop="1" thickBot="1" x14ac:dyDescent="0.3">
      <c r="A9" s="18" t="s">
        <v>2</v>
      </c>
      <c r="B9" s="5">
        <f>+B10</f>
        <v>23607800000</v>
      </c>
      <c r="C9" s="5">
        <f>+C10+C13</f>
        <v>29937814734.07</v>
      </c>
      <c r="D9" s="5">
        <f>+B9-C9</f>
        <v>-6330014734.0699997</v>
      </c>
      <c r="E9" s="19">
        <f t="shared" ref="E9:E15" si="0">+C9/B9</f>
        <v>1.2681323432962834</v>
      </c>
    </row>
    <row r="10" spans="1:7" ht="35.1" customHeight="1" thickTop="1" thickBot="1" x14ac:dyDescent="0.3">
      <c r="A10" s="20" t="s">
        <v>16</v>
      </c>
      <c r="B10" s="6">
        <f>SUM(B11:B12)</f>
        <v>23607800000</v>
      </c>
      <c r="C10" s="6">
        <f>SUM(C11:C12)</f>
        <v>26984842395.639999</v>
      </c>
      <c r="D10" s="6">
        <f t="shared" ref="D10:D15" si="1">+B10-C10</f>
        <v>-3377042395.6399994</v>
      </c>
      <c r="E10" s="21">
        <f t="shared" si="0"/>
        <v>1.143047738274638</v>
      </c>
    </row>
    <row r="11" spans="1:7" ht="35.1" customHeight="1" thickTop="1" thickBot="1" x14ac:dyDescent="0.3">
      <c r="A11" s="18" t="s">
        <v>14</v>
      </c>
      <c r="B11" s="5">
        <v>23607100000</v>
      </c>
      <c r="C11" s="5">
        <v>26983754554.959999</v>
      </c>
      <c r="D11" s="5">
        <f>+B11-C11</f>
        <v>-3376654554.9599991</v>
      </c>
      <c r="E11" s="19">
        <f t="shared" si="0"/>
        <v>1.1430355509554329</v>
      </c>
    </row>
    <row r="12" spans="1:7" ht="35.1" customHeight="1" thickTop="1" thickBot="1" x14ac:dyDescent="0.3">
      <c r="A12" s="18" t="s">
        <v>13</v>
      </c>
      <c r="B12" s="5">
        <v>700000</v>
      </c>
      <c r="C12" s="5">
        <v>1087840.68</v>
      </c>
      <c r="D12" s="5">
        <f>+B12-C12</f>
        <v>-387840.67999999993</v>
      </c>
      <c r="E12" s="19">
        <f>+C12/B12</f>
        <v>1.5540581142857142</v>
      </c>
    </row>
    <row r="13" spans="1:7" ht="35.1" customHeight="1" thickTop="1" thickBot="1" x14ac:dyDescent="0.3">
      <c r="A13" s="20" t="s">
        <v>15</v>
      </c>
      <c r="B13" s="6">
        <v>10831301000</v>
      </c>
      <c r="C13" s="6">
        <f>+C14</f>
        <v>2952972338.4299998</v>
      </c>
      <c r="D13" s="6">
        <f t="shared" ref="D13:D14" si="2">+B13-C13</f>
        <v>7878328661.5699997</v>
      </c>
      <c r="E13" s="21">
        <f t="shared" ref="E13:E14" si="3">+C13/B13</f>
        <v>0.27263320799874363</v>
      </c>
      <c r="G13" s="32"/>
    </row>
    <row r="14" spans="1:7" ht="35.1" customHeight="1" thickTop="1" thickBot="1" x14ac:dyDescent="0.3">
      <c r="A14" s="18" t="s">
        <v>15</v>
      </c>
      <c r="B14" s="5">
        <v>10831301000</v>
      </c>
      <c r="C14" s="35">
        <v>2952972338.4299998</v>
      </c>
      <c r="D14" s="5">
        <f t="shared" si="2"/>
        <v>7878328661.5699997</v>
      </c>
      <c r="E14" s="19">
        <f t="shared" si="3"/>
        <v>0.27263320799874363</v>
      </c>
      <c r="G14" s="36"/>
    </row>
    <row r="15" spans="1:7" ht="35.1" customHeight="1" thickTop="1" thickBot="1" x14ac:dyDescent="0.3">
      <c r="A15" s="22" t="s">
        <v>37</v>
      </c>
      <c r="B15" s="23">
        <v>34439101000</v>
      </c>
      <c r="C15" s="24">
        <f>+C9</f>
        <v>29937814734.07</v>
      </c>
      <c r="D15" s="23">
        <f t="shared" si="1"/>
        <v>4501286265.9300003</v>
      </c>
      <c r="E15" s="25">
        <f t="shared" si="0"/>
        <v>0.86929721928775083</v>
      </c>
      <c r="G15" s="32"/>
    </row>
    <row r="16" spans="1:7" s="8" customFormat="1" ht="9.75" customHeight="1" thickBot="1" x14ac:dyDescent="0.3">
      <c r="D16" s="32"/>
    </row>
    <row r="17" spans="1:6" s="8" customFormat="1" ht="35.1" customHeight="1" thickBot="1" x14ac:dyDescent="0.3">
      <c r="A17" s="15" t="s">
        <v>0</v>
      </c>
      <c r="B17" s="16" t="s">
        <v>32</v>
      </c>
      <c r="C17" s="16" t="s">
        <v>5</v>
      </c>
      <c r="D17" s="16" t="s">
        <v>6</v>
      </c>
      <c r="E17" s="17" t="s">
        <v>1</v>
      </c>
    </row>
    <row r="18" spans="1:6" s="8" customFormat="1" ht="35.1" customHeight="1" thickTop="1" thickBot="1" x14ac:dyDescent="0.3">
      <c r="A18" s="18" t="s">
        <v>2</v>
      </c>
      <c r="B18" s="5">
        <f>+B19</f>
        <v>2110338000</v>
      </c>
      <c r="C18" s="5">
        <f>+C19</f>
        <v>1299828399.4100001</v>
      </c>
      <c r="D18" s="5">
        <f>+B18-C18</f>
        <v>810509600.58999991</v>
      </c>
      <c r="E18" s="19">
        <f t="shared" ref="E18" si="4">+C18/B18</f>
        <v>0.61593375061719979</v>
      </c>
    </row>
    <row r="19" spans="1:6" s="8" customFormat="1" ht="35.1" customHeight="1" thickTop="1" thickBot="1" x14ac:dyDescent="0.3">
      <c r="A19" s="20" t="s">
        <v>33</v>
      </c>
      <c r="B19" s="6">
        <f>+B20</f>
        <v>2110338000</v>
      </c>
      <c r="C19" s="6">
        <f>+C20</f>
        <v>1299828399.4100001</v>
      </c>
      <c r="D19" s="6">
        <f t="shared" ref="D19:D21" si="5">+B19-C19</f>
        <v>810509600.58999991</v>
      </c>
      <c r="E19" s="21">
        <f t="shared" ref="E19:E21" si="6">+C19/B19</f>
        <v>0.61593375061719979</v>
      </c>
    </row>
    <row r="20" spans="1:6" s="8" customFormat="1" ht="35.1" customHeight="1" thickTop="1" thickBot="1" x14ac:dyDescent="0.3">
      <c r="A20" s="18" t="s">
        <v>34</v>
      </c>
      <c r="B20" s="5">
        <v>2110338000</v>
      </c>
      <c r="C20" s="35">
        <v>1299828399.4100001</v>
      </c>
      <c r="D20" s="5">
        <f t="shared" si="5"/>
        <v>810509600.58999991</v>
      </c>
      <c r="E20" s="19">
        <f t="shared" si="6"/>
        <v>0.61593375061719979</v>
      </c>
    </row>
    <row r="21" spans="1:6" s="8" customFormat="1" ht="28.5" customHeight="1" thickTop="1" thickBot="1" x14ac:dyDescent="0.3">
      <c r="A21" s="22" t="s">
        <v>38</v>
      </c>
      <c r="B21" s="23">
        <f>+B18</f>
        <v>2110338000</v>
      </c>
      <c r="C21" s="24">
        <f>+C18</f>
        <v>1299828399.4100001</v>
      </c>
      <c r="D21" s="23">
        <f t="shared" si="5"/>
        <v>810509600.58999991</v>
      </c>
      <c r="E21" s="25">
        <f t="shared" si="6"/>
        <v>0.61593375061719979</v>
      </c>
    </row>
    <row r="22" spans="1:6" s="8" customFormat="1" ht="15.75" thickBot="1" x14ac:dyDescent="0.3">
      <c r="D22" s="32"/>
    </row>
    <row r="23" spans="1:6" s="8" customFormat="1" ht="27" customHeight="1" thickBot="1" x14ac:dyDescent="0.3">
      <c r="A23" s="41" t="s">
        <v>3</v>
      </c>
      <c r="B23" s="42">
        <f>+B15+B21</f>
        <v>36549439000</v>
      </c>
      <c r="C23" s="43">
        <f>+C21+C15</f>
        <v>31237643133.48</v>
      </c>
      <c r="D23" s="42">
        <f>+B23-C23</f>
        <v>5311795866.5200005</v>
      </c>
      <c r="E23" s="44">
        <f>+C23/B23</f>
        <v>0.85466819705440622</v>
      </c>
    </row>
    <row r="24" spans="1:6" s="8" customFormat="1" ht="15" customHeight="1" x14ac:dyDescent="0.25">
      <c r="D24" s="32"/>
      <c r="F24" s="33"/>
    </row>
    <row r="25" spans="1:6" s="8" customFormat="1" ht="15" customHeight="1" x14ac:dyDescent="0.25">
      <c r="D25" s="32"/>
      <c r="F25" s="33"/>
    </row>
    <row r="26" spans="1:6" s="8" customFormat="1" ht="15" customHeight="1" x14ac:dyDescent="0.25">
      <c r="A26" s="34" t="s">
        <v>4</v>
      </c>
      <c r="B26" s="34"/>
      <c r="C26" s="34"/>
      <c r="D26" s="34"/>
      <c r="E26" s="34"/>
      <c r="F26" s="33"/>
    </row>
    <row r="27" spans="1:6" s="8" customFormat="1" ht="15" customHeight="1" x14ac:dyDescent="0.25">
      <c r="A27" s="34" t="s">
        <v>12</v>
      </c>
      <c r="B27" s="34"/>
      <c r="C27" s="34"/>
      <c r="D27" s="34"/>
      <c r="E27" s="34"/>
      <c r="F27" s="33"/>
    </row>
    <row r="28" spans="1:6" s="8" customFormat="1" ht="15" customHeight="1" x14ac:dyDescent="0.25">
      <c r="A28" s="34" t="s">
        <v>25</v>
      </c>
      <c r="B28" s="34"/>
      <c r="C28" s="34"/>
      <c r="D28" s="34"/>
      <c r="E28" s="34"/>
      <c r="F28" s="33"/>
    </row>
    <row r="29" spans="1:6" s="8" customFormat="1" ht="21.75" customHeight="1" thickBot="1" x14ac:dyDescent="0.3">
      <c r="A29" s="13"/>
      <c r="B29" s="13"/>
      <c r="C29" s="13"/>
      <c r="D29" s="11" t="s">
        <v>26</v>
      </c>
      <c r="E29" s="13"/>
      <c r="F29" s="33"/>
    </row>
    <row r="30" spans="1:6" s="8" customFormat="1" ht="31.5" customHeight="1" thickBot="1" x14ac:dyDescent="0.3">
      <c r="A30" s="26" t="s">
        <v>0</v>
      </c>
      <c r="B30" s="7" t="s">
        <v>20</v>
      </c>
      <c r="C30" s="27" t="s">
        <v>8</v>
      </c>
      <c r="D30" s="27" t="s">
        <v>9</v>
      </c>
      <c r="E30" s="28" t="s">
        <v>10</v>
      </c>
      <c r="F30" s="33"/>
    </row>
    <row r="31" spans="1:6" s="8" customFormat="1" ht="36" customHeight="1" thickBot="1" x14ac:dyDescent="0.3">
      <c r="A31" s="4" t="s">
        <v>11</v>
      </c>
      <c r="B31" s="1">
        <v>325419000000</v>
      </c>
      <c r="C31" s="1">
        <v>370272787314.40997</v>
      </c>
      <c r="D31" s="2">
        <f>+B31-C31</f>
        <v>-44853787314.409973</v>
      </c>
      <c r="E31" s="3">
        <f>+C31/B31</f>
        <v>1.1378339535012092</v>
      </c>
      <c r="F31" s="33"/>
    </row>
    <row r="32" spans="1:6" s="8" customFormat="1" ht="6" customHeight="1" thickTop="1" x14ac:dyDescent="0.25"/>
    <row r="33" spans="1:6" s="8" customFormat="1" ht="11.25" customHeight="1" x14ac:dyDescent="0.25">
      <c r="A33" s="9" t="s">
        <v>17</v>
      </c>
      <c r="B33" s="29"/>
      <c r="C33" s="29"/>
      <c r="D33" s="29"/>
      <c r="E33" s="30"/>
      <c r="F33" s="14"/>
    </row>
    <row r="34" spans="1:6" s="8" customFormat="1" ht="11.25" customHeight="1" x14ac:dyDescent="0.25">
      <c r="A34" s="9" t="s">
        <v>18</v>
      </c>
      <c r="B34" s="9"/>
      <c r="C34" s="9"/>
      <c r="D34" s="29"/>
      <c r="E34" s="9"/>
      <c r="F34" s="10"/>
    </row>
    <row r="35" spans="1:6" s="8" customFormat="1" ht="11.25" customHeight="1" x14ac:dyDescent="0.25">
      <c r="A35" s="37" t="s">
        <v>21</v>
      </c>
      <c r="B35" s="37"/>
      <c r="C35" s="37"/>
      <c r="D35" s="37"/>
      <c r="E35" s="37"/>
    </row>
    <row r="36" spans="1:6" s="8" customFormat="1" ht="11.25" customHeight="1" x14ac:dyDescent="0.25">
      <c r="A36" s="37" t="s">
        <v>22</v>
      </c>
      <c r="B36" s="33"/>
      <c r="C36" s="33"/>
      <c r="D36" s="33"/>
      <c r="E36" s="33"/>
    </row>
    <row r="37" spans="1:6" s="8" customFormat="1" ht="11.25" customHeight="1" x14ac:dyDescent="0.25">
      <c r="A37" s="37" t="s">
        <v>23</v>
      </c>
      <c r="B37" s="33"/>
      <c r="C37" s="33"/>
      <c r="D37" s="33"/>
      <c r="E37" s="33"/>
    </row>
    <row r="38" spans="1:6" s="8" customFormat="1" ht="11.25" customHeight="1" x14ac:dyDescent="0.25">
      <c r="A38" s="37" t="s">
        <v>24</v>
      </c>
      <c r="B38" s="33"/>
      <c r="C38" s="33"/>
      <c r="D38" s="33"/>
      <c r="E38" s="33"/>
    </row>
    <row r="39" spans="1:6" s="8" customFormat="1" ht="11.25" customHeight="1" x14ac:dyDescent="0.25">
      <c r="A39" s="38" t="s">
        <v>27</v>
      </c>
      <c r="B39" s="33"/>
      <c r="C39" s="33"/>
      <c r="D39" s="33"/>
      <c r="E39" s="33"/>
    </row>
    <row r="40" spans="1:6" s="8" customFormat="1" ht="11.25" customHeight="1" x14ac:dyDescent="0.25">
      <c r="A40" s="38" t="s">
        <v>28</v>
      </c>
      <c r="B40" s="33"/>
      <c r="C40" s="33"/>
      <c r="D40" s="33"/>
      <c r="E40" s="33"/>
    </row>
    <row r="41" spans="1:6" s="8" customFormat="1" ht="11.25" customHeight="1" x14ac:dyDescent="0.25">
      <c r="A41" s="38" t="s">
        <v>29</v>
      </c>
      <c r="B41" s="33"/>
      <c r="C41" s="33"/>
      <c r="D41" s="33"/>
      <c r="E41" s="33"/>
    </row>
    <row r="42" spans="1:6" s="8" customFormat="1" ht="11.25" customHeight="1" x14ac:dyDescent="0.25">
      <c r="A42" s="38" t="s">
        <v>30</v>
      </c>
      <c r="B42" s="33"/>
      <c r="C42" s="33"/>
      <c r="D42" s="33"/>
      <c r="E42" s="33"/>
    </row>
    <row r="43" spans="1:6" s="8" customFormat="1" ht="11.25" customHeight="1" x14ac:dyDescent="0.25">
      <c r="A43" s="39" t="s">
        <v>31</v>
      </c>
      <c r="B43" s="33"/>
      <c r="C43" s="33"/>
      <c r="D43" s="33"/>
      <c r="E43" s="33"/>
    </row>
    <row r="44" spans="1:6" s="8" customFormat="1" ht="11.25" customHeight="1" x14ac:dyDescent="0.25">
      <c r="A44" s="39" t="s">
        <v>35</v>
      </c>
      <c r="B44" s="33"/>
      <c r="C44" s="33"/>
      <c r="D44" s="33"/>
      <c r="E44" s="33"/>
    </row>
    <row r="45" spans="1:6" s="8" customFormat="1" ht="11.25" customHeight="1" x14ac:dyDescent="0.25">
      <c r="A45" s="39" t="s">
        <v>36</v>
      </c>
      <c r="B45" s="14"/>
      <c r="C45" s="14"/>
      <c r="D45" s="14"/>
      <c r="E45" s="14"/>
    </row>
    <row r="46" spans="1:6" s="8" customFormat="1" x14ac:dyDescent="0.25">
      <c r="A46" s="40"/>
    </row>
    <row r="47" spans="1:6" s="8" customFormat="1" x14ac:dyDescent="0.25">
      <c r="A47" s="40"/>
    </row>
    <row r="48" spans="1:6" s="8" customFormat="1" x14ac:dyDescent="0.25">
      <c r="A48" s="31"/>
    </row>
    <row r="49" spans="1:1" s="8" customFormat="1" x14ac:dyDescent="0.25">
      <c r="A49" s="31"/>
    </row>
    <row r="50" spans="1:1" s="8" customFormat="1" x14ac:dyDescent="0.25"/>
    <row r="51" spans="1:1" s="8" customFormat="1" x14ac:dyDescent="0.25"/>
    <row r="52" spans="1:1" s="8" customFormat="1" x14ac:dyDescent="0.25"/>
    <row r="53" spans="1:1" s="8" customFormat="1" x14ac:dyDescent="0.25"/>
    <row r="54" spans="1:1" s="8" customFormat="1" x14ac:dyDescent="0.25"/>
    <row r="55" spans="1:1" s="8" customFormat="1" x14ac:dyDescent="0.25"/>
    <row r="56" spans="1:1" s="8" customFormat="1" x14ac:dyDescent="0.25"/>
    <row r="57" spans="1:1" s="8" customFormat="1" x14ac:dyDescent="0.25"/>
    <row r="58" spans="1:1" s="8" customFormat="1" x14ac:dyDescent="0.25"/>
    <row r="59" spans="1:1" s="8" customFormat="1" x14ac:dyDescent="0.25"/>
    <row r="60" spans="1:1" s="8" customFormat="1" x14ac:dyDescent="0.25"/>
    <row r="61" spans="1:1" s="8" customFormat="1" x14ac:dyDescent="0.25"/>
    <row r="62" spans="1:1" s="8" customFormat="1" x14ac:dyDescent="0.25"/>
    <row r="63" spans="1:1" s="8" customFormat="1" x14ac:dyDescent="0.25"/>
    <row r="64" spans="1:1"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row r="372" s="8" customFormat="1" x14ac:dyDescent="0.25"/>
    <row r="373" s="8" customFormat="1" x14ac:dyDescent="0.25"/>
    <row r="374" s="8" customFormat="1" x14ac:dyDescent="0.25"/>
    <row r="375" s="8" customFormat="1" x14ac:dyDescent="0.25"/>
    <row r="376" s="8" customFormat="1" x14ac:dyDescent="0.25"/>
    <row r="377" s="8" customFormat="1" x14ac:dyDescent="0.25"/>
    <row r="378" s="8" customFormat="1" x14ac:dyDescent="0.25"/>
    <row r="379" s="8" customFormat="1" x14ac:dyDescent="0.25"/>
    <row r="380" s="8" customFormat="1" x14ac:dyDescent="0.25"/>
    <row r="381" s="8" customFormat="1" x14ac:dyDescent="0.25"/>
    <row r="382" s="8" customFormat="1" x14ac:dyDescent="0.25"/>
    <row r="383" s="8" customFormat="1" x14ac:dyDescent="0.25"/>
    <row r="384" s="8" customFormat="1" x14ac:dyDescent="0.25"/>
    <row r="385" s="8" customFormat="1" x14ac:dyDescent="0.25"/>
    <row r="386" s="8" customFormat="1" x14ac:dyDescent="0.25"/>
    <row r="387" s="8" customFormat="1" x14ac:dyDescent="0.25"/>
    <row r="388" s="8" customFormat="1" x14ac:dyDescent="0.25"/>
    <row r="389" s="8" customFormat="1" x14ac:dyDescent="0.25"/>
    <row r="390" s="8" customFormat="1" x14ac:dyDescent="0.25"/>
    <row r="391" s="8" customFormat="1" x14ac:dyDescent="0.25"/>
    <row r="392" s="8" customFormat="1" x14ac:dyDescent="0.25"/>
    <row r="393" s="8" customFormat="1" x14ac:dyDescent="0.25"/>
    <row r="394" s="8" customFormat="1" x14ac:dyDescent="0.25"/>
    <row r="395" s="8" customFormat="1" x14ac:dyDescent="0.25"/>
    <row r="396" s="8" customFormat="1" x14ac:dyDescent="0.25"/>
    <row r="397" s="8" customFormat="1" x14ac:dyDescent="0.25"/>
    <row r="398" s="8" customFormat="1" x14ac:dyDescent="0.25"/>
    <row r="399" s="8" customFormat="1" x14ac:dyDescent="0.25"/>
    <row r="400" s="8" customFormat="1" x14ac:dyDescent="0.25"/>
    <row r="401" s="8" customFormat="1" x14ac:dyDescent="0.25"/>
    <row r="402" s="8" customFormat="1" x14ac:dyDescent="0.25"/>
    <row r="403" s="8" customFormat="1" x14ac:dyDescent="0.25"/>
    <row r="404" s="8" customFormat="1" x14ac:dyDescent="0.25"/>
    <row r="405" s="8" customFormat="1" x14ac:dyDescent="0.25"/>
    <row r="406" s="8" customFormat="1" x14ac:dyDescent="0.25"/>
    <row r="407" s="8" customFormat="1" x14ac:dyDescent="0.25"/>
    <row r="408" s="8" customFormat="1" x14ac:dyDescent="0.25"/>
    <row r="409" s="8" customFormat="1" x14ac:dyDescent="0.25"/>
    <row r="410" s="8" customFormat="1" x14ac:dyDescent="0.25"/>
    <row r="411" s="8" customFormat="1" x14ac:dyDescent="0.25"/>
    <row r="412" s="8" customFormat="1" x14ac:dyDescent="0.25"/>
    <row r="413" s="8" customFormat="1" x14ac:dyDescent="0.25"/>
    <row r="414" s="8" customFormat="1" x14ac:dyDescent="0.25"/>
    <row r="415" s="8" customFormat="1" x14ac:dyDescent="0.25"/>
    <row r="416" s="8" customFormat="1" x14ac:dyDescent="0.25"/>
    <row r="417" s="8" customFormat="1" x14ac:dyDescent="0.25"/>
    <row r="418" s="8" customFormat="1" x14ac:dyDescent="0.25"/>
    <row r="419" s="8" customFormat="1" x14ac:dyDescent="0.25"/>
    <row r="420" s="8" customFormat="1" x14ac:dyDescent="0.25"/>
    <row r="421" s="8" customFormat="1" x14ac:dyDescent="0.25"/>
    <row r="422" s="8" customFormat="1" x14ac:dyDescent="0.25"/>
    <row r="423" s="8" customFormat="1" x14ac:dyDescent="0.25"/>
    <row r="424" s="8" customFormat="1" x14ac:dyDescent="0.25"/>
    <row r="425" s="8" customFormat="1" x14ac:dyDescent="0.25"/>
    <row r="426" s="8" customFormat="1" x14ac:dyDescent="0.25"/>
    <row r="427" s="8" customFormat="1" x14ac:dyDescent="0.25"/>
    <row r="428" s="8" customFormat="1" x14ac:dyDescent="0.25"/>
    <row r="429" s="8" customFormat="1" x14ac:dyDescent="0.25"/>
    <row r="430" s="8" customFormat="1" x14ac:dyDescent="0.25"/>
    <row r="431" s="8" customFormat="1" x14ac:dyDescent="0.25"/>
    <row r="432" s="8" customFormat="1" x14ac:dyDescent="0.25"/>
    <row r="433" s="8" customFormat="1" x14ac:dyDescent="0.25"/>
    <row r="434" s="8" customFormat="1" x14ac:dyDescent="0.25"/>
    <row r="435" s="8" customFormat="1" x14ac:dyDescent="0.25"/>
    <row r="436" s="8" customFormat="1" x14ac:dyDescent="0.25"/>
    <row r="437" s="8" customFormat="1" x14ac:dyDescent="0.25"/>
    <row r="438" s="8" customFormat="1" x14ac:dyDescent="0.25"/>
    <row r="439" s="8" customFormat="1" x14ac:dyDescent="0.25"/>
    <row r="440" s="8" customFormat="1" x14ac:dyDescent="0.25"/>
    <row r="441" s="8" customFormat="1" x14ac:dyDescent="0.25"/>
    <row r="442" s="8" customFormat="1" x14ac:dyDescent="0.25"/>
    <row r="443" s="8" customFormat="1" x14ac:dyDescent="0.25"/>
    <row r="444" s="8" customFormat="1" x14ac:dyDescent="0.25"/>
    <row r="445" s="8" customFormat="1" x14ac:dyDescent="0.25"/>
    <row r="446" s="8" customFormat="1" x14ac:dyDescent="0.25"/>
    <row r="447" s="8" customFormat="1" x14ac:dyDescent="0.25"/>
    <row r="448" s="8" customFormat="1" x14ac:dyDescent="0.25"/>
    <row r="449" spans="1:5" s="8" customFormat="1" x14ac:dyDescent="0.25"/>
    <row r="450" spans="1:5" s="8" customFormat="1" x14ac:dyDescent="0.25"/>
    <row r="451" spans="1:5" s="8" customFormat="1" x14ac:dyDescent="0.25"/>
    <row r="452" spans="1:5" s="8" customFormat="1" x14ac:dyDescent="0.25"/>
    <row r="453" spans="1:5" s="8" customFormat="1" x14ac:dyDescent="0.25"/>
    <row r="454" spans="1:5" s="8" customFormat="1" x14ac:dyDescent="0.25"/>
    <row r="455" spans="1:5" s="8" customFormat="1" x14ac:dyDescent="0.25"/>
    <row r="456" spans="1:5" s="8" customFormat="1" x14ac:dyDescent="0.25"/>
    <row r="457" spans="1:5" s="8" customFormat="1" x14ac:dyDescent="0.25"/>
    <row r="458" spans="1:5" s="8" customFormat="1" x14ac:dyDescent="0.25"/>
    <row r="459" spans="1:5" s="8" customFormat="1" x14ac:dyDescent="0.25"/>
    <row r="460" spans="1:5" s="8" customFormat="1" x14ac:dyDescent="0.25"/>
    <row r="461" spans="1:5" x14ac:dyDescent="0.25">
      <c r="A461" s="8"/>
      <c r="B461" s="8"/>
      <c r="C461" s="8"/>
      <c r="D461" s="8"/>
      <c r="E461" s="8"/>
    </row>
    <row r="462" spans="1:5" x14ac:dyDescent="0.25">
      <c r="A462" s="8"/>
      <c r="B462" s="8"/>
      <c r="C462" s="8"/>
      <c r="D462" s="8"/>
      <c r="E462" s="8"/>
    </row>
    <row r="463" spans="1:5" x14ac:dyDescent="0.25">
      <c r="A463" s="8"/>
      <c r="B463" s="8"/>
      <c r="C463" s="8"/>
      <c r="D463" s="8"/>
      <c r="E463" s="8"/>
    </row>
    <row r="464" spans="1:5" x14ac:dyDescent="0.25">
      <c r="A464" s="8"/>
      <c r="B464" s="8"/>
      <c r="C464" s="8"/>
      <c r="D464" s="8"/>
      <c r="E464" s="8"/>
    </row>
    <row r="465" spans="1:5" x14ac:dyDescent="0.25">
      <c r="A465" s="8"/>
      <c r="B465" s="8"/>
      <c r="C465" s="8"/>
      <c r="D465" s="8"/>
      <c r="E465" s="8"/>
    </row>
    <row r="466" spans="1:5" x14ac:dyDescent="0.25">
      <c r="A466" s="8"/>
      <c r="B466" s="8"/>
      <c r="C466" s="8"/>
      <c r="D466" s="8"/>
      <c r="E466" s="8"/>
    </row>
    <row r="467" spans="1:5" x14ac:dyDescent="0.25">
      <c r="A467" s="8"/>
      <c r="B467" s="8"/>
      <c r="C467" s="8"/>
      <c r="D467" s="8"/>
      <c r="E467" s="8"/>
    </row>
    <row r="468" spans="1:5" x14ac:dyDescent="0.25">
      <c r="A468" s="8"/>
      <c r="B468" s="8"/>
      <c r="C468" s="8"/>
      <c r="D468" s="8"/>
      <c r="E468" s="8"/>
    </row>
    <row r="469" spans="1:5" x14ac:dyDescent="0.25">
      <c r="A469" s="8"/>
      <c r="B469" s="8"/>
      <c r="C469" s="8"/>
      <c r="D469" s="8"/>
      <c r="E469" s="8"/>
    </row>
    <row r="470" spans="1:5" x14ac:dyDescent="0.25">
      <c r="A470" s="8"/>
      <c r="B470" s="8"/>
      <c r="C470" s="8"/>
      <c r="D470" s="8"/>
      <c r="E470" s="8"/>
    </row>
  </sheetData>
  <mergeCells count="7">
    <mergeCell ref="A3:D3"/>
    <mergeCell ref="A4:D4"/>
    <mergeCell ref="A26:E26"/>
    <mergeCell ref="A28:E28"/>
    <mergeCell ref="A27:E27"/>
    <mergeCell ref="A6:D6"/>
    <mergeCell ref="A5:D5"/>
  </mergeCells>
  <printOptions horizontalCentered="1"/>
  <pageMargins left="0.70866141732283472" right="0.11811023622047245" top="0.55118110236220474" bottom="0" header="0.31496062992125984" footer="0.31496062992125984"/>
  <pageSetup scale="75" orientation="landscape" r:id="rId1"/>
  <ignoredErrors>
    <ignoredError sqref="B1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 DICIEMBRE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2024-01-30T15:21:14Z</cp:lastPrinted>
  <dcterms:created xsi:type="dcterms:W3CDTF">2017-03-27T16:31:02Z</dcterms:created>
  <dcterms:modified xsi:type="dcterms:W3CDTF">2025-01-21T17:47:28Z</dcterms:modified>
</cp:coreProperties>
</file>