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vanegas\Downloads\INFORME 03\"/>
    </mc:Choice>
  </mc:AlternateContent>
  <xr:revisionPtr revIDLastSave="0" documentId="8_{CF65E65D-8627-4CC4-9DD6-48C72216D5F8}" xr6:coauthVersionLast="47" xr6:coauthVersionMax="47" xr10:uidLastSave="{00000000-0000-0000-0000-000000000000}"/>
  <bookViews>
    <workbookView xWindow="-120" yWindow="-120" windowWidth="29040" windowHeight="15840" xr2:uid="{2E94FAB1-680C-4306-B51C-DEE2E93416D6}"/>
  </bookViews>
  <sheets>
    <sheet name="Conclusiones SC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 SCI'!$B$2:$P$37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 localSheetId="0">[9]!ContAverage</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 localSheetId="0">[9]!FailureActual</definedName>
    <definedName name="FailureActual">[9]!FailureActual</definedName>
    <definedName name="FailurePlan" localSheetId="0">[9]!FailurePlan</definedName>
    <definedName name="FailurePlan">[9]!FailurePlan</definedName>
    <definedName name="FILEXT">[14]FILIALEXT!$A$1:$L$4091</definedName>
    <definedName name="FILIAL">[14]FILIAL!$A$3:$AE$5414</definedName>
    <definedName name="FleetAdj" localSheetId="0">[9]!FleetAdj</definedName>
    <definedName name="FleetAdj">[9]!FleetAdj</definedName>
    <definedName name="FleetNoAdj" localSheetId="0">[9]!FleetNoAdj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 localSheetId="0">[16]!LLPModel</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 localSheetId="0">[9]!ProductivityWith</definedName>
    <definedName name="ProductivityWith">[9]!ProductivityWith</definedName>
    <definedName name="ProductivityWithout" localSheetId="0">[9]!ProductivityWithout</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G25" i="1"/>
  <c r="O25" i="1"/>
  <c r="E27" i="1"/>
  <c r="G27" i="1"/>
  <c r="O27" i="1"/>
  <c r="E29" i="1"/>
  <c r="G29" i="1"/>
  <c r="O29" i="1"/>
  <c r="E31" i="1"/>
  <c r="G31" i="1"/>
  <c r="O31" i="1" s="1"/>
  <c r="E33" i="1"/>
  <c r="G33" i="1"/>
  <c r="O33" i="1"/>
  <c r="M7" i="1" l="1"/>
</calcChain>
</file>

<file path=xl/sharedStrings.xml><?xml version="1.0" encoding="utf-8"?>
<sst xmlns="http://schemas.openxmlformats.org/spreadsheetml/2006/main" count="37" uniqueCount="35">
  <si>
    <r>
      <rPr>
        <b/>
        <sz val="10"/>
        <color theme="1"/>
        <rFont val="Arial"/>
        <family val="2"/>
      </rPr>
      <t>Fortalezas:</t>
    </r>
    <r>
      <rPr>
        <sz val="10"/>
        <color theme="1"/>
        <rFont val="Arial"/>
        <family val="2"/>
      </rPr>
      <t xml:space="preserve">
El Plan Anual de Auditoría propuesto para la vigencia 2025 fue aprobado por el Comité Institucional de Coordinación de Control Interno el 13 de febrero de 2025. El seguimiento se realiza mensualmente y se informa el resultado de las auditorías, seguimientos y/o evaluaciones tanto a la alta dirección como a la primera línea de defensa.
El plan anual de auditoría interna con corte al 30 de junio de 2025 presenta un avance del 45%.
En el primer semestre del 2025 el MinCIT suscribió los planes de mejoramiento producto de las auditorías realizadas por la CGR relacionadas con la auditoria financiera vigencia 2024 y la auditoria de cumplimiento intersectorial - A los componentes de generación de ingresos y empleabilidad a población víctima del conflicto armado.
Mensualmente la Oficina de Control Interno realiza seguimiento a los planes de mejoramiento institucionales y los suscritos con la Contraloría General de la República y los resultados son informados a los líderes de proceso y publicados en la página web.
El informe de las PQRSD recibidas se elabora y publica en la página WEB de manera trimestral. 
Las actividades de la segunda línea de defensa están definidas en la Resolución 0720 del 31 de mayo de 2022 y en la Política y Metodología para la Administración de Riesgos. En el Anexo No. 1 de dicha política se establece el propósito de cada una de las líneas de defensa, así como sus responsabilidades y funciones.
</t>
    </r>
    <r>
      <rPr>
        <b/>
        <sz val="10"/>
        <color theme="1"/>
        <rFont val="Arial"/>
        <family val="2"/>
      </rPr>
      <t>Debilidades:</t>
    </r>
    <r>
      <rPr>
        <sz val="10"/>
        <color theme="1"/>
        <rFont val="Arial"/>
        <family val="2"/>
      </rPr>
      <t xml:space="preserve"> 
En el informe final de la auditoria financiera de la CGR para la vigencia 2024 comunicado al MinCIT el 19/05/2025, el porcentaje de efectividad del plan de mejoramiento fue del 50%, que corresponde a una calificación de Inefectivo.</t>
    </r>
  </si>
  <si>
    <r>
      <rPr>
        <b/>
        <sz val="10"/>
        <color rgb="FF000000"/>
        <rFont val="Arial"/>
        <family val="2"/>
      </rPr>
      <t>Fortalezas:</t>
    </r>
    <r>
      <rPr>
        <sz val="10"/>
        <color rgb="FF000000"/>
        <rFont val="Arial"/>
        <family val="2"/>
      </rPr>
      <t xml:space="preserve">
El Plan Anual de Auditoría Interna propuesto para la vigencia se cumplió en el 100%. El seguimiento se realizó mensualmente y se informó el resultado de las auditorías, seguimientos y/o evaluaciones tanto a la alta dirección como a la primera línea de defensa.
En el segundo semestre del 2025 el MinCIT suscribió los planes de mejoramiento producto de las auditorías realizadas por la CGR relacionadas con las auditorias de cumplimiento a los Programas de inversión de las líneas de negocio Eje Sofisticación – SENA Innova y Eje Productividad  del Patrimonio Autónomo Colombia Productiva , al Patrimonio Autónomo Procolombia y  al Recaudo, Administración (Cobro, Fiscalización y Liquidación) de Los Recursos Provenientes del Impuesto al Turismo a 30 de Junio de 2025.
Mensualmente la Oficina de Control Interno realizó seguimiento a los planes de mejoramiento institucionales, los suscritos con la Contraloría General de la República y los resultados fueron informados a los líderes de proceso y publicados en la página web.
Las actividades de la segunda línea de defensa están definidas en la Resolución 0720 del 31 de mayo de 2022 y en la Política y Metodología para la Administración de Riesgos. En el Anexo No. 1 de dicha política se establece el propósito de cada una de las líneas de defensa, así como sus responsabilidades y funciones.
Durante el periodo comprendido entre julio y diciembre 2025, la segunda línea de defensa llevó a cabo el monitoreo semestral y cuatrimestral de los Riesgos de gestión y fiscales ubicados en zona alta y extrema, con corte (Cuatrimestre mayo - agosto), los Riesgos de gestión y fiscales ubicados en zona baja y moderada, con corte (Semestre enero - junio) y los Riesgos de corrupción, con corte (Cuatrimestre mayo – agosto).
Como resultado de los monitoreos realizados, la segunda línea de defensa dejó constancia de las observaciones, en las respectivas matrices de riesgos, las cuales se encuentran publicadas en la página web institucional. Adicionalmente, los resultados del monitoreo fueron consolidados en un informe que fue comunicado a los responsables de las áreas, y presentado ante el Comité Institucional de Control Interno.
Durante el segundo semestre del 2025, el Ministerio mantuvo la certificación ambiental bajo la NTC ISO 14001:2015. La auditoría externa de seguimiento fue realizada los días 5 y 6 de agosto de 2025.
Se establecieron las acciones de mejora producto de las autoevaluaciones y auditorias del sistema de gestión ambiental y seguridad y salud en el trabajo con el acompañamiento del equipo. 
</t>
    </r>
    <r>
      <rPr>
        <b/>
        <sz val="10"/>
        <color rgb="FF000000"/>
        <rFont val="Arial"/>
        <family val="2"/>
      </rPr>
      <t xml:space="preserve">Debilidades </t>
    </r>
    <r>
      <rPr>
        <sz val="10"/>
        <color rgb="FF000000"/>
        <rFont val="Arial"/>
        <family val="2"/>
      </rPr>
      <t xml:space="preserve">
En el informe OCI-001-2025 Seguimiento a La Efectividad de las acciones de Mejora de Los Planes De Mejoramiento Suscritos con La CGR Vigencias 2019 Al 2024 de fecha 3-10-2025, realizado por la Oficina de Control Interno se evidenció  soportes cargados en el aplicativo Isolucion que no evidencian la ejecución ni la efectividad de las acciones de mejora; repetición de documentos para distintas metas y, en algunos casos, soportes que no guardan relación con la acción ni con la causa del hallazgo, así mismo se identificaron acciones de mejora formuladas que no atacan la causa raíz del hallazgo por lo que en su mayoría no se pudo establecer la efectividad.</t>
    </r>
  </si>
  <si>
    <t xml:space="preserve">Monitoreo </t>
  </si>
  <si>
    <r>
      <t xml:space="preserve">
</t>
    </r>
    <r>
      <rPr>
        <b/>
        <sz val="10"/>
        <color theme="1"/>
        <rFont val="Arial"/>
        <family val="2"/>
      </rPr>
      <t xml:space="preserve">Fortalezas:
</t>
    </r>
    <r>
      <rPr>
        <sz val="10"/>
        <color theme="1"/>
        <rFont val="Arial"/>
        <family val="2"/>
      </rPr>
      <t xml:space="preserve">
La Gestión de TI dispone del Catálogo de Aplicaciones - Inventario de los aplicativos y sitios web en producción, desarrollados, acorde con las necesidades y requerimientos de los procesos.
El MInCIT a través del Manual de Políticas de Seguridad y Privacidad de la Información (GTI-DE-002) establece lineamientos para la administración de la información, niveles de autoridad y responsabilidad.
La entidad dispone de un inventario de información relevante tanto interna como externa documentada en procedimientos y formatos definidos en el MIO (Planeación y producción documental, organización documental, gestión de documentos oficiales). 
El Ministerio dispone de un Sistema de Gestión Documental integral y para asegurar su disponibilidad, se implementa almacenamiento permanente en la nube.
El Grupo Comunicaciones cuenta con la Política de Información y Comunicación, la Estrategia de Comunicaciones y dos procedimientos con guías que dirigen las actividades que se realizan.
El MinCIT para facilitar la comunicación institucional (interna y externa) expidió la Política de Información y Comunicación contenida en la Resolución 0985 de 2020, el procedimiento IC-PR-026 Información y Comunicación en Medios Internos y la guía de publicación en medios internos IG-GU-019.
Dentro de los documentos del proceso de Relacionamiento Ciudadano, se cuenta con la Guía de Caracterización de Ciudadanos IC-DE-002, que establece las responsabilidades en la caracterización de los usuarios, incluyendo un informe trimestral de caracterización de los usuarios del MinCIT; el último del periodo objeto de la evaluación se elaboró y público en abril de 2025.
</t>
    </r>
  </si>
  <si>
    <r>
      <rPr>
        <b/>
        <sz val="10"/>
        <color rgb="FF000000"/>
        <rFont val="Arial"/>
        <family val="2"/>
      </rPr>
      <t>Fortalezas:</t>
    </r>
    <r>
      <rPr>
        <sz val="10"/>
        <color rgb="FF000000"/>
        <rFont val="Arial"/>
        <family val="2"/>
      </rPr>
      <t xml:space="preserve">
La Gestión de TI dispone del Catálogo de Aplicaciones - Inventario de los aplicativos y sitios web en producción, desarrollados, acorde con las necesidades y requerimientos de los procesos.
El MInCIT a través del Manual de Políticas de Seguridad y Privacidad de la Información (GTI-DE-002) establece lineamientos para la administración de la información, niveles de autoridad y responsabilidad.
La entidad dispone de un inventario de información relevante tanto interna como externa documentada en procedimientos y formatos definidos en el MIO (Planeación y producción documental, organización documental, gestión de documentos oficiales). 
El Ministerio dispone de un Sistema de Gestión Documental integral y para asegurar su disponibilidad, se implementa almacenamiento permanente en la nube.
El Grupo Comunicaciones cuenta con la Política de Información y Comunicación, la Estrategia de Comunicaciones y dos procedimientos con guías que dirigen las actividades que se realizan.
El MinCIT para facilitar la comunicación institucional (interna y externa) expidió la Política de Información y Comunicación contenida en la Resolución 0985 de 2020, el procedimiento IC-PR-026 Información y Comunicación en Medios Internos y la guía de publicación en medios internos IG-GU-019.
Dentro de los documentos del proceso de Relacionamiento Ciudadano, se cuenta con la Guía de Caracterización de Ciudadanos IC-DE-002, que establece las responsabilidades en la caracterización de los usuarios, incluyendo un informe trimestral de caracterización de los usuarios del MinCIT.
Durante el segundo semestre de 2025, la Alta Dirección a través de los canales institucionales de comunicación socializó el avance de los objetivos y metas del Plan Estratégico Sectorial (PES).
A nivel institucional se establecen los mecanismos para garantizar una comunicación efectiva en todos los niveles, en específico para la gestión de TI, los comités institucionales de gestión y desempeño y control interno son las instancias en las cuales se presentan los temas relacionados con el desarrollo de las Políticas de Gobierno y Seguridad Digital, y los compromisos interinstitucionales con MinTIC (ColCERT - CSIRT), Transformación Digital - Presidencia de la República, PNID, entre otros.
El Ministerio cuenta con un Sistema de Gestión Documental diseñado para asegurar la validez, integridad y protección de la información. Para garantizar su acceso continuo, la data se resguarda en servidores en la nube de forma permanente. 
Sobre el procedimiento de difusión a grupos de valor: medios de comunicación cada año, al final de año, se hace una auditoría de medios (encuesta entre los periodistas de los medios de comunicación para conocer su nivel de satisfacción con la información entregada y la eficacia del contacto de prensa que se brinda en el Grupo Comunicaciones.
Durante el segundo semestre de 2025 se mantuvo el uso sistemático de un conjunto amplio de fuentes de datos internas y externas para la definición, seguimiento y ajuste de las metas estratégicas establecidas en el marco del Plan Estratégico Sectorial (PES).
</t>
    </r>
    <r>
      <rPr>
        <b/>
        <sz val="10"/>
        <color rgb="FF000000"/>
        <rFont val="Arial"/>
        <family val="2"/>
      </rPr>
      <t>Debilidades</t>
    </r>
    <r>
      <rPr>
        <sz val="10"/>
        <color rgb="FF000000"/>
        <rFont val="Arial"/>
        <family val="2"/>
      </rPr>
      <t xml:space="preserve">
En el Informe de Auditoría Interna de Gestión Documental  OCI-030-2025 del 19/09/2025 se evidenciaron oportunidades de mejora relacionadas con la  actualización de los procedimientos asociados a la gestión documental, el cumplimiento del programa de transferencia primarias y conservación preventiva, (los cuales tuvieron avance del 33% y 39% respectivamente en la vigencia 2024) y la actualización de las tablas de retención documental acorde con la producción documental de diferentes dependencias. 
En el Informe Final de Seguimiento a las Peticiones, Quejas, Reclamos, Solicitudes, Denuncias y Felicitaciones – PQRSDF OCI-025-2025de fecha 22 de julio de 2025, se evidenció que se continúa presentando incumplimiento de los términos establecidos para la oportunidad de respuesta.
</t>
    </r>
  </si>
  <si>
    <t>Información y comunicación</t>
  </si>
  <si>
    <t xml:space="preserve">Fortalezas:
La Política y Metodología para la Administración de Riesgos (código DE-DR-001) establece los parámetros para el diseño, la división de funciones y la segregación en los controles asociados a los riesgos.
Los sistemas de gestión funcionan en coherencia con la estructura organizacional y se articulan con el Modelo Integrado de Planeación y Gestión (MIPG). Las funciones, obligaciones y responsables se encuentran definidos y respaldados en los documentos respectivos, disponibles para consulta en la plataforma ISOlución.
El equipo MIO (Modelo Institucional de operación) de la Oficina Asesora de Planeación Sectorial, acompaña a los líderes y sus equipos de trabajo en la actualización de los procesos, procedimientos, políticas de operación, instructivos, manuales y demás documentos.
El proceso GTI-CP-001 Gestión de TI incorpora los procedimientos para implementar los Habilitadores "Arquitectura Empresarial" y "Seguridad y Privacidad de la Información" acorde con los lineamientos de la Política de Gobierno Digital.
La Oficina de Sistemas de Información en su rol de segunda línea publicó el resultado del seguimiento y monitoreo a los riesgos de seguridad y privacidad de la información del primer cuatrimestre 2025.
La Gestión de TI, a través del proceso GTI-CP-001 establece las actividades de control sobre los servicios tecnológicos y navegación de usuarios finales, aplicación y sitios web.
A nivel de la Gestión de Sistemas de Información, se establece la responsabilidad de la administración de las aplicaciones y sitios web, accesos, cambios y seguridad de los servicios en producción.
Para los proveedores de tecnología dentro del anexo técnico correspondiente se establecen Acuerdos de Niveles de Servicios para calificar el servicio y calidad presentado.
La supervisión y control sobre los proveedores de servicios tecnológicos contratados por la entidad se implementan a través de la verificación de actividades desarrolladas acordes con los lineamientos técnicos y las políticas de seguridad informática y de la información
En la Matriz de Riesgos SPI se presentó un ajuste incorporando un compromiso definido en el Plan de Mejoramiento de la Auditoria OCI-037-2024 Auditoria a la Gestión de Riesgos SPI.
Debilidades: 
Frente a la revisión y actualización de los riesgos la Oficina Asesora de Planeación Sectorial informó en Comité Institucional Extraordinario de Control Interno realizado el día 29/04/2025, que existen rezagos en la identificación, valoración, tratamiento y aprobación de los riesgos para la dependencia de Secretaria General en los grupos de sistema de gestión ambiental y pasajes y viáticos y en cuanto al Viceministerio de Turismo lo más rezagado corresponde a infraestructura. 
</t>
  </si>
  <si>
    <r>
      <rPr>
        <b/>
        <sz val="10"/>
        <color rgb="FF000000"/>
        <rFont val="Arial"/>
        <family val="2"/>
      </rPr>
      <t>Fortalezas:</t>
    </r>
    <r>
      <rPr>
        <sz val="10"/>
        <color rgb="FF000000"/>
        <rFont val="Arial"/>
        <family val="2"/>
      </rPr>
      <t xml:space="preserve">
La Política y Metodología para la Administración de Riesgos (código DE-DR-001) establece los parámetros para el diseño, la división de funciones y la segregación en los controles asociados a los riesgos.
El equipo MIO (Modelo Institucional de operación) de la Oficina Asesora de Planeación Sectorial, acompaña a los líderes y sus equipos de trabajo en la actualización de los procesos, procedimientos, políticas de operación, instructivos, manuales y demás documentos.
El proceso GTI-CP-001 Gestión de Tecnologías de la Información incorpora los procedimientos para implementar los Habilitadores "Arquitectura Empresarial" y "Seguridad y Privacidad de la Información" acorde con los lineamientos de la Política de Gobierno Digital.
La Gestión de Tecnologías de la Información, a través del proceso GTI-CP-001 establece las actividades de control sobre los servicios tecnológicos y navegación de usuarios finales, aplicación y sitios web.
A nivel de la Gestión de Sistemas de Información, se establece la responsabilidad de la administración de las aplicaciones y sitios web, accesos, cambios y seguridad de los servicios en producción.
Para los proveedores de tecnología dentro del anexo técnico correspondiente se establecen Acuerdos de Niveles de Servicios para calificar el servicio y calidad presentado.
La supervisión y control sobre los proveedores de servicios tecnológicos contratados por la entidad se implementan a través de la verificación de actividades desarrolladas acordes con los lineamientos técnicos y las políticas de seguridad informática y de la información.
El gobierno y gestión de TI ha implementado los mecanismos que permiten la gestión para el Gobierno de Información y Estadística (GIE), la estructuración del Plan Estratégico de Tecnologías de la Información, la articulación institucional en la Gobernanza de Datos e Información institucional y sectorial y la implementación de las políticas de gobierno y seguridad digital.
Durante el segundo semestre de la vigencia 2025 se dio continuidad a la implementación y seguimiento del Plan de Gestión Ambiental institucional, el cual orienta las acciones ambientales priorizadas para la vigencia, permitiendo consolidar avances en la gestión, el control operacional y la sensibilización ambiental en el Ministerio.
Como resultado de la actualización del Plan de Gestión Ambiental institucional y de su ejecución durante el periodo evaluado, se establecieron los siguientes programas: Programa para el fortalecimiento de la Gestión Ambiental Institucional, Programa de Compras Públicas Sostenibles, Programa de Gestión Integral de Residuos Sólidos, Programa de Uso Eficiente de Papel, Programa de Uso Eficiente de Energía Eléctrica, Programa de Uso Eficiente y Ahorro de Agua, Programa de Control de Emisiones Atmosféricas, Programa de Sensibilización y Comunicación Ambiental, Programa para la certificación del Sistema de Gestión Ambiental bajo la NTC ISO 14001:2015, Programa para el fortalecimiento de la gestión ambiental de otros bienes inmuebles del Ministerio.
</t>
    </r>
    <r>
      <rPr>
        <b/>
        <sz val="10"/>
        <color rgb="FF000000"/>
        <rFont val="Arial"/>
        <family val="2"/>
      </rPr>
      <t xml:space="preserve">Debilidades: </t>
    </r>
    <r>
      <rPr>
        <sz val="10"/>
        <color rgb="FF000000"/>
        <rFont val="Arial"/>
        <family val="2"/>
      </rPr>
      <t xml:space="preserve">
En desarrollo de las seis auditorias internas realizadas por la Oficina de Control Interno en la vigencia 2025 relacionadas con talento humano, gestión documental, adquisición de bienes y servicios, proyectos de inversión, supervisión patrimonio autónomo FONTUR y estados financieros, se evidenciaron oportunidades de mejora encaminadas al fortalecimiento de los controles interno y aseguramiento del cumplimiento normativo. 
</t>
    </r>
  </si>
  <si>
    <t>Actividades de control</t>
  </si>
  <si>
    <r>
      <rPr>
        <b/>
        <sz val="10"/>
        <color rgb="FF000000"/>
        <rFont val="Arial"/>
        <family val="2"/>
      </rPr>
      <t>Fortalezas:</t>
    </r>
    <r>
      <rPr>
        <sz val="10"/>
        <color rgb="FF000000"/>
        <rFont val="Arial"/>
        <family val="2"/>
      </rPr>
      <t xml:space="preserve">
El Plan Estratégico Sectorial 2023–2026 se construyó con base en los lineamientos del Plan Nacional de Desarrollo y establece una cadena lógica que vincula objetivos estratégicos, tácticos y operativos. 
Se tienen definidos indicadores que contienen una ficha técnica, metas asociadas y responsables definidos, lo que permite evaluar de manera sistemática los avances, identificar desviaciones y tomar decisiones. 
Para el primer semestre del año 2025 se emitieron los informes “Plan Estratégico Sectorial 2023–2026: Informe de Resultados 2024 – T4” y “Plan Estratégico Sectorial 2023–2026: Informe de Resultados 2025 – T1”. Estos informes se encuentran disponibles en la página web de la entidad y en el aplicativo ER+.
El Ministerio tiene definida la Política y Metodología para la Administración de Riesgos DE-DR-001 donde se definen los lineamientos y criterios que orienten al Ministerio en la identificación, valoración, tratamiento, monitoreo y seguimiento de los riesgos.
En los comités institucionales de control interno que se realizaron los días 13/02/2025 y el 29/04/2025 se presentó el informe de la gestión de riesgos y el seguimiento a la actualización de los riesgos institucionales.
Durante el periodo enero - junio de 2025 la OAPS realizó el primer monitoreo cuatrimestral a los riesgos de gestión y fiscales ubicados en zona alta y extrema, así como a los riesgos de corrupción, con corte enero-abril 2025, de acuerdo con la frecuencia establecida en la Política del MinCIT.
La Oficina de Control Interno realizó seguimiento a la gestión del riesgo y los resultados fueron informados mediante comunicado OCI-018-2025 de fecha 07/07/2025.
</t>
    </r>
    <r>
      <rPr>
        <b/>
        <sz val="10"/>
        <color rgb="FF000000"/>
        <rFont val="Arial"/>
        <family val="2"/>
      </rPr>
      <t>Debilidades:</t>
    </r>
    <r>
      <rPr>
        <sz val="10"/>
        <color rgb="FF000000"/>
        <rFont val="Arial"/>
        <family val="2"/>
      </rPr>
      <t xml:space="preserve">
La Oficina de Control Interno en el informe de seguimiento a riesgos OCI-018-2025 de fecha 07/07/2025, evidenció controles sin soportes de ejecución y redacción de riesgos y controles que no contienen la totalidad de los elementos establecidos en la Guía de Administración del Riesgo del Departamento Administrativo de la Función pública.
</t>
    </r>
  </si>
  <si>
    <r>
      <rPr>
        <b/>
        <sz val="10"/>
        <color rgb="FF000000"/>
        <rFont val="Arial"/>
        <family val="2"/>
      </rPr>
      <t>Fortalezas</t>
    </r>
    <r>
      <rPr>
        <sz val="10"/>
        <color rgb="FF000000"/>
        <rFont val="Arial"/>
        <family val="2"/>
      </rPr>
      <t xml:space="preserve">
El Plan Estratégico Sectorial 2023–2026 se construyó con base en los lineamientos del Plan Nacional de Desarrollo y establece una cadena lógica que vincula objetivos estratégicos, tácticos y operativos. 
Se tienen definidos indicadores que contienen una ficha técnica, metas asociadas y responsables definidos, lo que permite evaluar de manera sistemática los avances, identificar desviaciones y tomar decisiones. 
Para el segundo semestre del año 2025 se emitieron los informes “Plan Estratégico Sectorial 2023–2026: Informe de Resultados 2025 – T1 y T2”. Estos informes se encuentran disponibles en la página web del Ministerio y en el aplicativo ER+.
El Ministerio tiene definida la Política y Metodología para la Administración de Riesgos DE-DR-001 donde se definen los lineamientos y criterios que orienten al Ministerio en la identificación, valoración, tratamiento, monitoreo y seguimiento de los riesgos.
En el Comité Institucional de Control Interno que se realizó el día 25/11/2025 la Oficina Asesora de Planeación Sectorial presentó la información relacionada con los resultados de los monitoreos de los riesgos, riesgos materializados, actividades desarrolladas por la 2° línea de defensa, proyección para el año 2026, así como los aspectos relevantes para la transición y cumplimiento de los nuevos lineamientos emitidos por la Función Pública para la gestión del riesgo.
Para el periodo julio–diciembre 2025, se llevó a cabo el primer seguimiento semestral (enero–junio) a los riesgos de gestión y fiscales ubicados en zona baja y moderada, así como el segundo seguimiento cuatrimestral (mayo–agosto) a los riesgos de gestión y fiscales ubicados en zona alta y extrema y a los riesgos de corrupción. Las observaciones derivadas de estos ejercicios fueron registradas en las respectivas matrices y, adicionalmente, se generó y compartió con los responsables de los procesos el informe de resultados de monitoreo correspondiente.
La identificación y análisis de riesgos de seguridad informática o de ciberseguridad se realiza en ejecución del servicio de: i) monitoreo de plataforma tecnológica; ii) administración de capacidades y recursos tecnológicos; iii) mantenimiento preventivo o correctivos de equipos de usuario final; iv) remediación de vulnerabilidades a servicios de aplicación web.
La Oficina de Control Interno realizó seguimiento a la gestión del riesgo y los resultados fueron informados mediante comunicado OCI-018-2025 de fecha 07/07/2025, generándose los correspondientes planes de mejoramiento.
</t>
    </r>
    <r>
      <rPr>
        <b/>
        <sz val="10"/>
        <color rgb="FF000000"/>
        <rFont val="Arial"/>
        <family val="2"/>
      </rPr>
      <t xml:space="preserve">Debilidades:
</t>
    </r>
    <r>
      <rPr>
        <sz val="10"/>
        <color rgb="FF000000"/>
        <rFont val="Arial"/>
        <family val="2"/>
      </rPr>
      <t xml:space="preserve">
La Oficina de Control Interno como tercera línea de defensa en el informe OCI-018-2025, identificó oportunidades de mejora con respecto a controles de los riesgos sin soportes de ejecución o que no corresponden al documento registrado en la matriz y estructura de redacción de los riesgos y controles sin la totalidad de los elementos establecidos en la Guía para la Gestión Integral del Riesgo en entidades públicas. 
 </t>
    </r>
  </si>
  <si>
    <t>Evaluación de riesgos</t>
  </si>
  <si>
    <r>
      <rPr>
        <b/>
        <sz val="10"/>
        <color rgb="FF000000"/>
        <rFont val="Arial"/>
        <family val="2"/>
      </rPr>
      <t>Fortalezas:</t>
    </r>
    <r>
      <rPr>
        <sz val="10"/>
        <color rgb="FF000000"/>
        <rFont val="Arial"/>
      </rPr>
      <t xml:space="preserve">
A través de campañas de concientización y sensibilización, el Ministerio ha promovido la cultura de integridad para la apropiación y aplicación de los principios, valores y comportamiento éticos que se encuentran establecidos en el Código de Integridad.
El Grupo de Talento Humano diseñó una encuesta interna para conocer el nivel de conocimiento y apropiación del Código de Integridad, la efectividad de su socialización y la percepción sobre los valores institucionales. 
A través de campañas el Ministerio ha socializado los lineamientos para la identificación, declaración y reporte de conflictos de interés.
Los Comités Institucionales, entre ellos el de Coordinación de Control Interno y el de Gestión y Desempeño, están constituidos y operan conforme a normatividad. 
Los planes de Bienestar e Incentivos Institucionales y el Plan Anual de Capacitación fueron presentados y aprobados por el Comité Institucional de Gestión y Desempeño al inicio de la vigencia 2025, y cuentan con un esquema de seguimiento que incluye la revisión mensual de avances y la evaluación trimestral.
Se realizó seguimiento a los dos indicadores del Grupo de Talento Humano incluidos en el Plan Estratégico Sectorial (PES), a través de la plataforma ER+.
El Ministerio ha puesto en marcha distintos canales de comunicación para PQRSDF con el objetivo de atender posibles denuncias sobre el código de integridad.
La entidad ha emitido políticas de gestión de riesgos y ha estructurado su planificación estratégica estableciendo acciones, responsables, objetivos, plazos e indicadores de desempeño. 
El Ministerio cuenta con la herramienta ER+, donde los líderes de proceso reportan información periódica para evaluar la gestión de cada dependencia.
Los planes de mejoramiento internos han permitido a las dependencias generar acciones de mejora con el fin de cerrar las brechas evidenciadas en las auditorías internas.
El Ministerio cuenta con el correo electrónico soytransparente@mincit.gov.co, para que los ciudadanos instauren las diferentes denuncias por corrupción. 
</t>
    </r>
    <r>
      <rPr>
        <b/>
        <sz val="10"/>
        <color rgb="FF000000"/>
        <rFont val="Arial"/>
        <family val="2"/>
      </rPr>
      <t xml:space="preserve">
Debilidades:</t>
    </r>
    <r>
      <rPr>
        <sz val="10"/>
        <color rgb="FF000000"/>
        <rFont val="Arial"/>
      </rPr>
      <t xml:space="preserve">
Como resultado del seguimiento a los riesgos de corrupción realizado por parte de la Oficina de Control Interno, se evidencia de los 21 riesgos definidos, que 3 riesgos han sido reformulados y 18 riesgos requieren revisión y ajustes para dar cumplimiento a los parámetros establecidos en la Política y Metodología para la gestión del riesgo y la Guía para la Administración del Riesgo y el diseño de controles en entidades públicas Versión 6 del DAFP.</t>
    </r>
  </si>
  <si>
    <r>
      <rPr>
        <b/>
        <sz val="10"/>
        <color rgb="FF000000"/>
        <rFont val="Arial"/>
        <family val="2"/>
      </rPr>
      <t xml:space="preserve">
Fortalezas</t>
    </r>
    <r>
      <rPr>
        <sz val="10"/>
        <color rgb="FF000000"/>
        <rFont val="Arial"/>
        <family val="2"/>
      </rPr>
      <t xml:space="preserve">
A través de campañas de concientización y sensibilización, el Ministerio ha promovido la cultura de integridad para la apropiación y aplicación de los principios, valores y comportamiento éticos que se encuentran establecidos en el Código de Integridad.
Con el propósito de evaluar la implementación del Código de Integridad, medir el nivel de apropiación de los valores institucionales y generar insumos para la formulación de acciones de mejora se aplicó el Test de Percepción sobre Integridad a funcionarios y contratistas del Ministerio.
En la evaluación de la apropiación del Código de Integridad en el ejercicio cotidiano de las funciones, los resultados derivados del proceso de tabulación y análisis evidenciaron un nivel de cumplimiento del 92 % en este indicador, lo cual refleja un alto grado de apropiación del Código de Integridad por parte de los servidores del Ministerio y su incorporación como referente para la toma de decisiones y el comportamiento ético en el desarrollo de sus actividades.
Se realizaron campañas de prevención en conflicto de intereses a través de la Mintranet, de igual manera se realizó la formulación del Programa de Transparencia y Ética Pública.
Los resultados obtenidos en el test de percepción —integridad (92 %), honestidad (86 %) y justicia (85 %)— evidencia una percepción favorable y apropiación de los principios éticos por parte de los funcionarios y contratistas.
Los Comités Institucionales, entre ellos el de Coordinación de Control Interno y el de Gestión y Desempeño, están constituidos y operan conforme a la normatividad. 
La entidad ha emitido políticas de gestión de riesgos y ha estructurado su planificación estratégica estableciendo acciones, responsables, objetivos, plazos e indicadores de desempeño. 
Durante el segundo semestre de la vigencia 2025, se realizó el seguimiento a la planeación estratégica permitiendo un monitoreo permanente.
El Ministerio cuenta con la herramienta ER+, donde los líderes de proceso reportan información periódica para evaluar la gestión de cada dependencia.
Se realizó seguimiento a los dos indicadores del Grupo de Talento Humano incluidos en el Plan Estratégico Sectorial (PES), a través de la plataforma ER+.
Durante el II semestre de 2025 se continua con el seguimiento al Plan Estratégico de Talento Humano, el cual orienta la planificación, ejecución y control de las acciones relacionadas con el ciclo de vida del servidor público. El avance del plan se mide a través del indicador institucional, cuyo seguimiento se registra en la plataforma ER+, permitiendo identificar avances y oportunidades de mejora.
Durante el tercer trimestre de 2025 se realizó seguimiento a las dimensiones y lineamientos que conforman el plan estratégico de talento humano y, en el cuarto trimestre, se dio cumplimiento al cronograma de capacitación, la medición de clima laboral y los cierres y proyecciones del plan estratégico 2025–2026.
El Ministerio ha puesto en marcha distintos canales de comunicación para PQRSDF con el objetivo de atender posibles denuncias sobre el código de integridad.
Los planes de mejoramiento internos han permitido a las dependencias generar acciones de mejora con el fin de cerrar las brechas evidenciadas en las auditorías internas y externas.
El Ministerio cuenta con el correo electrónico soytransparente@mincit.gov.co, para que los ciudadanos instauren las diferentes denuncias por corrupción. 
</t>
    </r>
    <r>
      <rPr>
        <b/>
        <sz val="10"/>
        <color rgb="FF000000"/>
        <rFont val="Arial"/>
        <family val="2"/>
      </rPr>
      <t xml:space="preserve">Debilidades </t>
    </r>
    <r>
      <rPr>
        <sz val="10"/>
        <color rgb="FF000000"/>
        <rFont val="Arial"/>
        <family val="2"/>
      </rPr>
      <t xml:space="preserve">
En el seguimiento realizado por la Oficina de Control Interno a los indicadores de gestión correspondientes al tercer trimestre se recomendó fortalecer el reporte de información por parte de la primera línea de defensa garantizando oportunidad y calidad en las evidencias registradas en el aplicativo ER+ y realizar la programación del avance cuantitativo de cumplimiento de las metas de manera trimestral, ajustadas a la información con la que se cuente al 31 de diciembre de cada vigencia, toda vez que existen indicadores que contemplan medición anual y rezago de más de 30 días, lo que dificulta el seguimiento a la gestión realizada.
En la revisión realizada por la Oficina de Control Interno a los informes y soportes de las actividades realizadas del Plan de Bienestar Social e Incentivos 2025, se evidenció que contempla indicadores de participación, satisfacción y cumplimiento para la evaluación y seguimiento de las actividades y no se observa evidencia de su cálculo e implementación en los informes trimestrales que se encuentran cargados en la plataforma ER+.
•	El grupo de talento humano durante el segundo semestre de 2025 presentó los informes de evaluación de los cursos realizados por la Universidad Nacional bajo el contrato interadministrativo 288 de 2025, sin embargo dentro del plan estratégico de talento humano  para la dimensión 6 - gestión del desarrollo en la línea estratégica de capacitación se encuentran definidos indicadores de impacto, gestión, efectividad, reacción, transferencia y  no se evidenció la medición reflejada en el informe trimestral según lo contempla el plan.</t>
    </r>
  </si>
  <si>
    <t>Ambiente de control</t>
  </si>
  <si>
    <t xml:space="preserve"> Avance final del componente </t>
  </si>
  <si>
    <t xml:space="preserve">
Estado  del componente presentado en el informe anterior</t>
  </si>
  <si>
    <t>Nivel de Cumplimiento componente presentado en el informe anterior</t>
  </si>
  <si>
    <r>
      <rPr>
        <b/>
        <u/>
        <sz val="12"/>
        <color theme="0"/>
        <rFont val="Arial"/>
        <family val="2"/>
      </rPr>
      <t xml:space="preserve"> Estado actual:</t>
    </r>
    <r>
      <rPr>
        <b/>
        <sz val="12"/>
        <color theme="0"/>
        <rFont val="Arial"/>
        <family val="2"/>
      </rPr>
      <t xml:space="preserve"> Explicacion de las Debilidades y/o Fortalezas</t>
    </r>
  </si>
  <si>
    <t>Nivel de Cumplimiento componente</t>
  </si>
  <si>
    <t>¿El componente está presente y funcionando?</t>
  </si>
  <si>
    <t>Componente</t>
  </si>
  <si>
    <t>El Modelo Integrado de Planeación y Gestión implementado por el Ministerio cuenta con politicas que definen las responsabilidades de las lineas de defensa frente a la gestión del riesgo, permitiendo la generación de información clave para la toma de decisiones y realizando monitoreo y evaluaciones continuas que fortalecen e identifican oportunidades de mejora del Sistema de Control Interno.</t>
  </si>
  <si>
    <t>Si</t>
  </si>
  <si>
    <t>La entidad cuenta dentro de su Sistema de Control Interno, con una institucionalidad (Líneas de defensa)  que le permita la toma de decisiones frente al control (Si/No) (Justifique su respuesta):</t>
  </si>
  <si>
    <t>El Sistema de Control Interno en el Ministerio es efectivo, toda vez que se cumplió con los objetivos Institucionales, lo cual fue evidenciado por la Oficina de Control Interno como tercera línea de defensa a través de las auditorías, seguimiento y evaluaciones realizadas en el segundo semestre de 2025. Por tanto, se concluye que el sistema de Control Interno del MinCIT se ajusta a los planes y programas definidos por la Entidad, contibuyendo al logro de los objetivos institucionales.</t>
  </si>
  <si>
    <t>¿Es efectivo el sistema de control interno para los objetivos evaluados? (Si/No) (Justifique su respuesta):</t>
  </si>
  <si>
    <t>Se evaluó el Sistema de Control Interno mediante las 81 preguntas definidas por el DAFP obteniendo una calificación general del 95%  e identificandose que los componentes del MECI se encuentran operando de manera articulada aplicando los lineamientos y directrices establecidos por la alta dirección del Ministerio de Comercio Industria y Turismo.
Se puede concluir que los lineamientos verificados en la evaluación del SCI, permiten medir el Sistema de Control Interno del Ministerio de Comercio, Industria y Turismo con corte a 31 de diciembre  de 2025, de conformidad a la metodología diseñada por el Departamento Administrativo de la Función Pública - DAFP, reflejando el trabajo articulado entre las líneas de defensa y la aplicación de las politicas definidas para la administración de los riesgos en la entidad.</t>
  </si>
  <si>
    <t>¿Están todos los componentes operando juntos y de manera integrada? (Si / en proceso / No) (Justifique su respuesta):</t>
  </si>
  <si>
    <t>Conclusión general sobre la evaluación del Sistema de Control Interno</t>
  </si>
  <si>
    <t>Estado del sistema de Control Interno de la entidad</t>
  </si>
  <si>
    <t>SEGUNDO SEMESTRE 2025</t>
  </si>
  <si>
    <t>Periodo Evaluado:</t>
  </si>
  <si>
    <t>MINISTERIO DE COMERCIO, INDUSTRIA Y TURISMO</t>
  </si>
  <si>
    <t>Nombre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</si>
</sst>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0"/>
      <color theme="1"/>
      <name val="Arial"/>
      <family val="2"/>
    </font>
    <font>
      <b/>
      <i/>
      <sz val="10"/>
      <color theme="1"/>
      <name val="Arial"/>
      <family val="2"/>
    </font>
    <font>
      <b/>
      <sz val="12"/>
      <name val="Arial"/>
      <family val="2"/>
    </font>
    <font>
      <b/>
      <sz val="12"/>
      <color theme="0"/>
      <name val="Arial"/>
      <family val="2"/>
    </font>
    <font>
      <b/>
      <i/>
      <sz val="10"/>
      <name val="Arial"/>
      <family val="2"/>
    </font>
    <font>
      <b/>
      <sz val="10"/>
      <color theme="1"/>
      <name val="Arial"/>
      <family val="2"/>
    </font>
    <font>
      <b/>
      <sz val="20"/>
      <color theme="1"/>
      <name val="Arial"/>
      <family val="2"/>
    </font>
    <font>
      <sz val="10"/>
      <color rgb="FF000000"/>
      <name val="Arial"/>
      <family val="2"/>
    </font>
    <font>
      <b/>
      <sz val="10"/>
      <color rgb="FF000000"/>
      <name val="Arial"/>
      <family val="2"/>
    </font>
    <font>
      <b/>
      <sz val="20"/>
      <name val="Arial"/>
      <family val="2"/>
    </font>
    <font>
      <b/>
      <sz val="18"/>
      <color theme="0"/>
      <name val="Arial"/>
      <family val="2"/>
    </font>
    <font>
      <sz val="20"/>
      <color theme="1"/>
      <name val="Arial"/>
      <family val="2"/>
    </font>
    <font>
      <sz val="18"/>
      <color theme="1"/>
      <name val="Arial"/>
      <family val="2"/>
    </font>
    <font>
      <sz val="10"/>
      <color rgb="FF000000"/>
      <name val="Arial"/>
    </font>
    <font>
      <b/>
      <sz val="12"/>
      <color rgb="FFFF0000"/>
      <name val="Arial"/>
      <family val="2"/>
    </font>
    <font>
      <b/>
      <u/>
      <sz val="12"/>
      <color theme="0"/>
      <name val="Arial"/>
      <family val="2"/>
    </font>
    <font>
      <b/>
      <sz val="10"/>
      <color rgb="FFFF0000"/>
      <name val="Arial"/>
      <family val="2"/>
    </font>
    <font>
      <sz val="12"/>
      <color theme="1"/>
      <name val="Arial"/>
      <family val="2"/>
    </font>
    <font>
      <sz val="25"/>
      <color theme="1"/>
      <name val="Arial"/>
      <family val="2"/>
    </font>
    <font>
      <b/>
      <sz val="10"/>
      <name val="Arial"/>
      <family val="2"/>
    </font>
    <font>
      <sz val="20"/>
      <color rgb="FFFF0000"/>
      <name val="Arial"/>
      <family val="2"/>
    </font>
    <font>
      <b/>
      <sz val="22"/>
      <color theme="0"/>
      <name val="Arial"/>
      <family val="2"/>
    </font>
    <font>
      <sz val="22"/>
      <color theme="1"/>
      <name val="Arial"/>
      <family val="2"/>
    </font>
    <font>
      <sz val="11"/>
      <color theme="1"/>
      <name val="Arial Narrow"/>
      <family val="2"/>
    </font>
    <font>
      <sz val="11"/>
      <color theme="0"/>
      <name val="Arial Narrow"/>
      <family val="2"/>
    </font>
    <font>
      <b/>
      <sz val="14"/>
      <color theme="1"/>
      <name val="Verdana"/>
      <family val="2"/>
    </font>
    <font>
      <b/>
      <sz val="20"/>
      <color theme="0"/>
      <name val="Arial Narrow"/>
      <family val="2"/>
    </font>
    <font>
      <b/>
      <sz val="11"/>
      <color theme="1"/>
      <name val="Arial Narrow"/>
      <family val="2"/>
    </font>
    <font>
      <b/>
      <sz val="16"/>
      <color theme="1"/>
      <name val="Verdana"/>
      <family val="2"/>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rgb="FF83A343"/>
        <bgColor indexed="64"/>
      </patternFill>
    </fill>
    <fill>
      <patternFill patternType="solid">
        <fgColor rgb="FFFFCC00"/>
        <bgColor indexed="64"/>
      </patternFill>
    </fill>
    <fill>
      <patternFill patternType="solid">
        <fgColor theme="4" tint="-0.249977111117893"/>
        <bgColor indexed="64"/>
      </patternFill>
    </fill>
  </fills>
  <borders count="37">
    <border>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81829A"/>
      </left>
      <right style="thin">
        <color rgb="FF81829A"/>
      </right>
      <top style="thin">
        <color rgb="FF81829A"/>
      </top>
      <bottom style="thin">
        <color rgb="FF81829A"/>
      </bottom>
      <diagonal/>
    </border>
    <border>
      <left/>
      <right style="thin">
        <color rgb="FF81829A"/>
      </right>
      <top style="hair">
        <color rgb="FF81829A"/>
      </top>
      <bottom style="thin">
        <color rgb="FF81829A"/>
      </bottom>
      <diagonal/>
    </border>
    <border>
      <left/>
      <right/>
      <top style="hair">
        <color rgb="FF81829A"/>
      </top>
      <bottom style="thin">
        <color rgb="FF81829A"/>
      </bottom>
      <diagonal/>
    </border>
    <border>
      <left style="hair">
        <color rgb="FF81829A"/>
      </left>
      <right/>
      <top style="hair">
        <color rgb="FF81829A"/>
      </top>
      <bottom style="thin">
        <color rgb="FF81829A"/>
      </bottom>
      <diagonal/>
    </border>
    <border>
      <left style="hair">
        <color rgb="FF81829A"/>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style="thin">
        <color rgb="FF81829A"/>
      </left>
      <right/>
      <top style="hair">
        <color rgb="FF81829A"/>
      </top>
      <bottom style="hair">
        <color rgb="FF81829A"/>
      </bottom>
      <diagonal/>
    </border>
    <border>
      <left/>
      <right/>
      <top style="thin">
        <color auto="1"/>
      </top>
      <bottom/>
      <diagonal/>
    </border>
    <border>
      <left/>
      <right style="thin">
        <color rgb="FF81829A"/>
      </right>
      <top style="thin">
        <color rgb="FF81829A"/>
      </top>
      <bottom style="thin">
        <color indexed="64"/>
      </bottom>
      <diagonal/>
    </border>
    <border>
      <left/>
      <right/>
      <top style="thin">
        <color rgb="FF81829A"/>
      </top>
      <bottom style="thin">
        <color indexed="64"/>
      </bottom>
      <diagonal/>
    </border>
    <border>
      <left style="thin">
        <color rgb="FF81829A"/>
      </left>
      <right/>
      <top style="thin">
        <color rgb="FF81829A"/>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s>
  <cellStyleXfs count="1">
    <xf numFmtId="0" fontId="0" fillId="0" borderId="0"/>
  </cellStyleXfs>
  <cellXfs count="90">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0" xfId="0" applyFont="1" applyFill="1"/>
    <xf numFmtId="0" fontId="0" fillId="2" borderId="5" xfId="0" applyFill="1" applyBorder="1"/>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9" fontId="2" fillId="0" borderId="6" xfId="0" applyNumberFormat="1" applyFont="1" applyBorder="1" applyAlignment="1" applyProtection="1">
      <alignment horizontal="center" vertical="center"/>
      <protection locked="0"/>
    </xf>
    <xf numFmtId="0" fontId="2" fillId="0" borderId="0" xfId="0" applyFont="1" applyAlignment="1">
      <alignment horizontal="left" vertical="center"/>
    </xf>
    <xf numFmtId="0" fontId="0" fillId="0" borderId="7" xfId="0" applyBorder="1" applyAlignment="1" applyProtection="1">
      <alignment vertical="center" wrapText="1"/>
      <protection locked="0"/>
    </xf>
    <xf numFmtId="0" fontId="0" fillId="0" borderId="8" xfId="0" applyBorder="1"/>
    <xf numFmtId="9" fontId="6" fillId="3" borderId="6" xfId="0" applyNumberFormat="1" applyFont="1" applyFill="1" applyBorder="1" applyAlignment="1" applyProtection="1">
      <alignment horizontal="center" vertical="center"/>
      <protection locked="0" hidden="1"/>
    </xf>
    <xf numFmtId="0" fontId="7" fillId="0" borderId="7" xfId="0" applyFont="1" applyBorder="1" applyAlignment="1" applyProtection="1">
      <alignment horizontal="left" vertical="center" wrapText="1"/>
      <protection locked="0"/>
    </xf>
    <xf numFmtId="9" fontId="6" fillId="3" borderId="6" xfId="0" applyNumberFormat="1" applyFont="1" applyFill="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3" fillId="0" borderId="0" xfId="0" applyFont="1" applyAlignment="1">
      <alignment vertical="center"/>
    </xf>
    <xf numFmtId="0" fontId="10" fillId="4" borderId="6" xfId="0" applyFont="1" applyFill="1" applyBorder="1" applyAlignment="1">
      <alignment horizontal="center" vertical="center" wrapText="1"/>
    </xf>
    <xf numFmtId="0" fontId="0" fillId="0" borderId="6" xfId="0" applyBorder="1" applyAlignment="1">
      <alignment horizontal="left"/>
    </xf>
    <xf numFmtId="0" fontId="0" fillId="0" borderId="0" xfId="0" applyAlignment="1">
      <alignment horizontal="left"/>
    </xf>
    <xf numFmtId="0" fontId="11" fillId="0" borderId="9" xfId="0" applyFont="1" applyBorder="1"/>
    <xf numFmtId="0" fontId="0" fillId="0" borderId="10" xfId="0" applyBorder="1"/>
    <xf numFmtId="0" fontId="11" fillId="0" borderId="6" xfId="0" applyFont="1" applyBorder="1"/>
    <xf numFmtId="0" fontId="11" fillId="0" borderId="0" xfId="0" applyFont="1" applyAlignment="1">
      <alignment horizontal="center"/>
    </xf>
    <xf numFmtId="0" fontId="12" fillId="0" borderId="0" xfId="0" applyFont="1" applyAlignment="1">
      <alignment horizontal="center" wrapText="1"/>
    </xf>
    <xf numFmtId="0" fontId="0" fillId="0" borderId="10" xfId="0" applyBorder="1" applyAlignment="1" applyProtection="1">
      <alignment vertical="center" wrapText="1"/>
      <protection locked="0"/>
    </xf>
    <xf numFmtId="9" fontId="6" fillId="3" borderId="6" xfId="0" applyNumberFormat="1" applyFont="1" applyFill="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0" fontId="10" fillId="5"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7" fillId="0" borderId="10" xfId="0" applyFont="1" applyBorder="1" applyAlignment="1" applyProtection="1">
      <alignment horizontal="justify" vertical="center" wrapText="1"/>
      <protection locked="0"/>
    </xf>
    <xf numFmtId="0" fontId="10" fillId="7" borderId="6" xfId="0" applyFont="1" applyFill="1" applyBorder="1" applyAlignment="1">
      <alignment horizontal="center" vertical="center" wrapText="1"/>
    </xf>
    <xf numFmtId="0" fontId="0" fillId="0" borderId="11" xfId="0" applyBorder="1"/>
    <xf numFmtId="0" fontId="2" fillId="2" borderId="0" xfId="0" applyFont="1" applyFill="1" applyAlignment="1">
      <alignment vertical="center"/>
    </xf>
    <xf numFmtId="0" fontId="2" fillId="2" borderId="4" xfId="0" applyFont="1" applyFill="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7" fillId="2" borderId="12" xfId="0" applyFont="1" applyFill="1" applyBorder="1" applyAlignment="1" applyProtection="1">
      <alignment wrapText="1"/>
      <protection locked="0"/>
    </xf>
    <xf numFmtId="9" fontId="2" fillId="0" borderId="0" xfId="0" applyNumberFormat="1" applyFont="1" applyAlignment="1">
      <alignment vertical="center"/>
    </xf>
    <xf numFmtId="0" fontId="10" fillId="8" borderId="6" xfId="0" applyFont="1" applyFill="1" applyBorder="1" applyAlignment="1">
      <alignment horizontal="center" vertical="center" wrapText="1"/>
    </xf>
    <xf numFmtId="0" fontId="0" fillId="0" borderId="9" xfId="0" applyBorder="1"/>
    <xf numFmtId="0" fontId="5" fillId="2" borderId="0" xfId="0" applyFont="1" applyFill="1" applyAlignment="1">
      <alignment wrapText="1"/>
    </xf>
    <xf numFmtId="0" fontId="3" fillId="6" borderId="0" xfId="0" applyFont="1" applyFill="1" applyAlignment="1">
      <alignment horizontal="center" vertical="center" wrapText="1"/>
    </xf>
    <xf numFmtId="0" fontId="14" fillId="2"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 fillId="0" borderId="0" xfId="0" applyFont="1" applyAlignment="1">
      <alignment horizontal="center" vertical="center" wrapText="1"/>
    </xf>
    <xf numFmtId="0" fontId="3" fillId="9"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6" fillId="2" borderId="0" xfId="0" applyFont="1" applyFill="1" applyAlignment="1">
      <alignment wrapText="1"/>
    </xf>
    <xf numFmtId="49" fontId="0" fillId="2" borderId="0" xfId="0" applyNumberFormat="1" applyFill="1" applyAlignment="1">
      <alignment horizontal="left" vertical="top" wrapText="1"/>
    </xf>
    <xf numFmtId="49" fontId="18" fillId="2" borderId="18" xfId="0" applyNumberFormat="1" applyFont="1" applyFill="1" applyBorder="1" applyAlignment="1" applyProtection="1">
      <alignment horizontal="center" vertical="center" wrapText="1"/>
      <protection locked="0"/>
    </xf>
    <xf numFmtId="0" fontId="2" fillId="2" borderId="23" xfId="0" applyFont="1" applyFill="1" applyBorder="1" applyAlignment="1">
      <alignment horizontal="center" vertical="center"/>
    </xf>
    <xf numFmtId="0" fontId="10" fillId="2" borderId="0" xfId="0" applyFont="1" applyFill="1" applyAlignment="1">
      <alignment horizontal="center" vertical="center"/>
    </xf>
    <xf numFmtId="0" fontId="14" fillId="2" borderId="0" xfId="0" applyFont="1" applyFill="1"/>
    <xf numFmtId="0" fontId="20" fillId="2" borderId="0" xfId="0" applyFont="1" applyFill="1" applyAlignment="1">
      <alignment horizontal="center" vertical="center"/>
    </xf>
    <xf numFmtId="9" fontId="21" fillId="6" borderId="12" xfId="0" applyNumberFormat="1" applyFont="1" applyFill="1" applyBorder="1" applyAlignment="1" applyProtection="1">
      <alignment horizontal="center" vertical="center"/>
      <protection hidden="1"/>
    </xf>
    <xf numFmtId="0" fontId="22" fillId="2" borderId="0" xfId="0" applyFont="1" applyFill="1"/>
    <xf numFmtId="164" fontId="23" fillId="2" borderId="0" xfId="0" applyNumberFormat="1" applyFont="1" applyFill="1" applyAlignment="1">
      <alignment horizontal="center"/>
    </xf>
    <xf numFmtId="0" fontId="24" fillId="2" borderId="0" xfId="0" applyFont="1" applyFill="1" applyAlignment="1">
      <alignment vertical="center"/>
    </xf>
    <xf numFmtId="0" fontId="26" fillId="6" borderId="6" xfId="0" applyFont="1" applyFill="1" applyBorder="1" applyAlignment="1">
      <alignment horizontal="center" vertical="center"/>
    </xf>
    <xf numFmtId="0" fontId="23" fillId="2" borderId="0" xfId="0" applyFont="1" applyFill="1" applyAlignment="1">
      <alignment horizontal="center"/>
    </xf>
    <xf numFmtId="0" fontId="0" fillId="2" borderId="34" xfId="0" applyFill="1" applyBorder="1"/>
    <xf numFmtId="0" fontId="0" fillId="2" borderId="35" xfId="0" applyFill="1" applyBorder="1"/>
    <xf numFmtId="0" fontId="0" fillId="2" borderId="36" xfId="0" applyFill="1" applyBorder="1"/>
    <xf numFmtId="0" fontId="26" fillId="6" borderId="33"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28" fillId="2" borderId="6" xfId="0" applyFont="1" applyFill="1" applyBorder="1" applyAlignment="1" applyProtection="1">
      <alignment horizontal="center"/>
      <protection locked="0"/>
    </xf>
    <xf numFmtId="0" fontId="27" fillId="2" borderId="6" xfId="0" applyFont="1" applyFill="1" applyBorder="1" applyAlignment="1" applyProtection="1">
      <alignment horizontal="center"/>
      <protection locked="0"/>
    </xf>
    <xf numFmtId="164" fontId="25" fillId="2" borderId="31" xfId="0" applyNumberFormat="1" applyFont="1" applyFill="1" applyBorder="1" applyAlignment="1" applyProtection="1">
      <alignment horizontal="center"/>
      <protection locked="0"/>
    </xf>
    <xf numFmtId="164" fontId="23" fillId="2" borderId="30" xfId="0" applyNumberFormat="1" applyFont="1" applyFill="1" applyBorder="1" applyAlignment="1" applyProtection="1">
      <alignment horizontal="center"/>
      <protection locked="0"/>
    </xf>
    <xf numFmtId="164" fontId="23" fillId="2" borderId="8" xfId="0" applyNumberFormat="1" applyFont="1" applyFill="1" applyBorder="1" applyAlignment="1" applyProtection="1">
      <alignment horizontal="center"/>
      <protection locked="0"/>
    </xf>
    <xf numFmtId="0" fontId="21" fillId="6" borderId="29"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10" fillId="6" borderId="26"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24" xfId="0" applyFont="1" applyFill="1" applyBorder="1" applyAlignment="1">
      <alignment horizontal="center" vertical="center"/>
    </xf>
    <xf numFmtId="49" fontId="17" fillId="2" borderId="17" xfId="0" applyNumberFormat="1" applyFont="1" applyFill="1" applyBorder="1" applyAlignment="1" applyProtection="1">
      <alignment horizontal="left" vertical="center" wrapText="1"/>
      <protection locked="0"/>
    </xf>
    <xf numFmtId="49" fontId="17" fillId="2" borderId="16" xfId="0" applyNumberFormat="1" applyFont="1" applyFill="1" applyBorder="1" applyAlignment="1" applyProtection="1">
      <alignment horizontal="left" vertical="center" wrapText="1"/>
      <protection locked="0"/>
    </xf>
    <xf numFmtId="49" fontId="17" fillId="2" borderId="15" xfId="0" applyNumberFormat="1" applyFont="1" applyFill="1" applyBorder="1" applyAlignment="1" applyProtection="1">
      <alignment horizontal="left" vertical="center" wrapText="1"/>
      <protection locked="0"/>
    </xf>
    <xf numFmtId="49" fontId="19" fillId="2" borderId="22" xfId="0" applyNumberFormat="1" applyFont="1" applyFill="1" applyBorder="1" applyAlignment="1">
      <alignment horizontal="left" vertical="center" wrapText="1"/>
    </xf>
    <xf numFmtId="49" fontId="19" fillId="2" borderId="21" xfId="0" applyNumberFormat="1" applyFont="1" applyFill="1" applyBorder="1" applyAlignment="1">
      <alignment horizontal="left" vertical="center" wrapText="1"/>
    </xf>
    <xf numFmtId="49" fontId="19" fillId="2" borderId="20" xfId="0" applyNumberFormat="1" applyFont="1" applyFill="1" applyBorder="1" applyAlignment="1">
      <alignment horizontal="left" vertical="center" wrapText="1"/>
    </xf>
    <xf numFmtId="49" fontId="19" fillId="2" borderId="19" xfId="0" applyNumberFormat="1" applyFont="1" applyFill="1" applyBorder="1" applyAlignment="1">
      <alignment horizontal="left" vertical="center" wrapText="1"/>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2177142</xdr:colOff>
      <xdr:row>6</xdr:row>
      <xdr:rowOff>93243</xdr:rowOff>
    </xdr:from>
    <xdr:ext cx="4376511" cy="2380367"/>
    <xdr:pic>
      <xdr:nvPicPr>
        <xdr:cNvPr id="2" name="Imagen 1">
          <a:extLst>
            <a:ext uri="{FF2B5EF4-FFF2-40B4-BE49-F238E27FC236}">
              <a16:creationId xmlns:a16="http://schemas.microsoft.com/office/drawing/2014/main" id="{C1DD62D1-073F-465D-8E28-3EF7F516B51A}"/>
            </a:ext>
          </a:extLst>
        </xdr:cNvPr>
        <xdr:cNvPicPr>
          <a:picLocks noChangeAspect="1"/>
        </xdr:cNvPicPr>
      </xdr:nvPicPr>
      <xdr:blipFill>
        <a:blip xmlns:r="http://schemas.openxmlformats.org/officeDocument/2006/relationships" r:embed="rId1"/>
        <a:stretch>
          <a:fillRect/>
        </a:stretch>
      </xdr:blipFill>
      <xdr:spPr>
        <a:xfrm>
          <a:off x="2281917" y="1064793"/>
          <a:ext cx="4376511" cy="238036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incitco-my.sharepoint.com/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incitco-my.sharepoint.com/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incitco-my.sharepoint.com/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incitco-my.sharepoint.com/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incitco-my.sharepoint.com/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mincitco-my.sharepoint.com/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incitco-my.sharepoint.com/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incitco-my.sharepoint.com/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incitco-my.sharepoint.com/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incitco-my.sharepoint.com/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mincitco-my.sharepoint.com/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incitco-my.sharepoint.com/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3" Type="http://schemas.openxmlformats.org/officeDocument/2006/relationships/externalLinkPath" Target="https://mincitco-my.sharepoint.com/personal/ifuquene_mincit_gov_co/Documents/Escritorio/EVALUACI&#211;N%20INDEPENDIENTE%20DE%20CONTROL%20INTERNO/EVALUACI&#211;N%20SCI%202025-2/INFORME%20DE%20EVALUACI&#211;N%20INDEPENDIENTE%20SCI%20-%202%20Semestre%202025%20UV.xlsx" TargetMode="External"/><Relationship Id="rId2" Type="http://schemas.microsoft.com/office/2019/04/relationships/externalLinkLongPath" Target="https://mincitco-my.sharepoint.com/personal/ifuquene_mincit_gov_co/Documents/Escritorio/EVALUACI&#211;N%20INDEPENDIENTE%20DE%20CONTROL%20INTERNO/EVALUACI&#211;N%20SCI%202025-2/INFORME%20DE%20EVALUACI&#211;N%20INDEPENDIENTE%20SCI%20-%202%20Semestre%202025%20UV.xlsx?12D9A7FF" TargetMode="External"/><Relationship Id="rId1" Type="http://schemas.openxmlformats.org/officeDocument/2006/relationships/externalLinkPath" Target="file:///\\12D9A7FF\INFORME%20DE%20EVALUACI&#211;N%20INDEPENDIENTE%20SCI%20-%202%20Semestre%202025%20U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ncitco-my.sharepoint.com/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ncitco-my.sharepoint.com/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ncitco-my.sharepoint.com/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ncitco-my.sharepoint.com/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0.95833333333333337</v>
          </cell>
        </row>
        <row r="26">
          <cell r="N26">
            <v>0.94117647058823528</v>
          </cell>
        </row>
        <row r="43">
          <cell r="N43">
            <v>0.95833333333333337</v>
          </cell>
        </row>
        <row r="55">
          <cell r="N55">
            <v>0.9285714285714286</v>
          </cell>
        </row>
        <row r="69">
          <cell r="N69">
            <v>0.9642857142857143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 val="[97pbth.xls][97pbth.xls]_tmp__2"/>
      <sheetName val="[97pbth.xls][97pbth.xls]_E_tm_2"/>
      <sheetName val="[97pbth.xls][97pbth.xls]_tmp__5"/>
      <sheetName val="[97pbth.xls][97pbth.xls]_E_tm_5"/>
      <sheetName val="[97pbth.xls][97pbth.xls]_tmp__4"/>
      <sheetName val="[97pbth.xls][97pbth.xls]_E_tm_4"/>
      <sheetName val="[97pbth.xls][97pbth.xls]_tmp__3"/>
      <sheetName val="[97pbth.xls][97pbth.xls]_E_tm_3"/>
      <sheetName val="[97pbth.xls][97pbth.xls]_tmp__6"/>
      <sheetName val="[97pbth.xls][97pbth.xls]_E_tm_6"/>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10013-A1C2-47B7-B3E0-B6A5B8423B1F}">
  <sheetPr>
    <pageSetUpPr fitToPage="1"/>
  </sheetPr>
  <dimension ref="B1:V38"/>
  <sheetViews>
    <sheetView tabSelected="1" topLeftCell="H29" zoomScale="66" zoomScaleNormal="66" workbookViewId="0">
      <selection activeCell="P25" sqref="P25"/>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29.5703125" style="1" customWidth="1"/>
    <col min="6" max="6" width="10.85546875" style="1" customWidth="1"/>
    <col min="7" max="7" width="23.42578125" style="1" customWidth="1"/>
    <col min="8" max="8" width="3.42578125" style="1" customWidth="1"/>
    <col min="9" max="9" width="174.28515625" style="1" customWidth="1"/>
    <col min="10" max="10" width="5.140625" style="1" customWidth="1"/>
    <col min="11" max="11" width="28.140625" style="1" customWidth="1"/>
    <col min="12" max="12" width="5" style="1" customWidth="1"/>
    <col min="13" max="13" width="118.140625" style="1" customWidth="1"/>
    <col min="14" max="14" width="18.140625" style="1" customWidth="1"/>
    <col min="15" max="15" width="24.85546875" style="1" customWidth="1"/>
    <col min="16" max="16" width="11.28515625" style="1" customWidth="1"/>
    <col min="17" max="16384" width="11.42578125" style="1"/>
  </cols>
  <sheetData>
    <row r="1" spans="2:16" ht="13.5" thickBot="1" x14ac:dyDescent="0.25"/>
    <row r="2" spans="2:16" ht="18" customHeight="1" thickTop="1" x14ac:dyDescent="0.2">
      <c r="B2" s="69"/>
      <c r="C2" s="68"/>
      <c r="D2" s="68"/>
      <c r="E2" s="68"/>
      <c r="F2" s="68"/>
      <c r="G2" s="68"/>
      <c r="H2" s="68"/>
      <c r="I2" s="68"/>
      <c r="J2" s="68"/>
      <c r="K2" s="68"/>
      <c r="L2" s="68"/>
      <c r="M2" s="68"/>
      <c r="N2" s="68"/>
      <c r="O2" s="68"/>
      <c r="P2" s="67"/>
    </row>
    <row r="3" spans="2:16" ht="18" customHeight="1" x14ac:dyDescent="0.3">
      <c r="B3" s="7"/>
      <c r="E3" s="70" t="s">
        <v>34</v>
      </c>
      <c r="F3" s="72" t="s">
        <v>33</v>
      </c>
      <c r="G3" s="73"/>
      <c r="H3" s="73"/>
      <c r="I3" s="73"/>
      <c r="J3" s="73"/>
      <c r="K3" s="73"/>
      <c r="L3" s="73"/>
      <c r="M3" s="73"/>
      <c r="N3" s="66"/>
      <c r="O3" s="66"/>
      <c r="P3" s="5"/>
    </row>
    <row r="4" spans="2:16" ht="34.5" customHeight="1" x14ac:dyDescent="0.3">
      <c r="B4" s="7"/>
      <c r="E4" s="71"/>
      <c r="F4" s="73"/>
      <c r="G4" s="73"/>
      <c r="H4" s="73"/>
      <c r="I4" s="73"/>
      <c r="J4" s="73"/>
      <c r="K4" s="73"/>
      <c r="L4" s="73"/>
      <c r="M4" s="73"/>
      <c r="N4" s="66"/>
      <c r="O4" s="66"/>
      <c r="P4" s="5"/>
    </row>
    <row r="5" spans="2:16" ht="41.25" customHeight="1" x14ac:dyDescent="0.3">
      <c r="B5" s="7"/>
      <c r="E5" s="65" t="s">
        <v>32</v>
      </c>
      <c r="F5" s="74" t="s">
        <v>31</v>
      </c>
      <c r="G5" s="75"/>
      <c r="H5" s="75"/>
      <c r="I5" s="75"/>
      <c r="J5" s="75"/>
      <c r="K5" s="75"/>
      <c r="L5" s="75"/>
      <c r="M5" s="76"/>
      <c r="N5" s="63"/>
      <c r="O5" s="63"/>
      <c r="P5" s="5"/>
    </row>
    <row r="6" spans="2:16" ht="18" customHeight="1" thickBot="1" x14ac:dyDescent="0.35">
      <c r="B6" s="7"/>
      <c r="E6" s="64"/>
      <c r="F6" s="63"/>
      <c r="G6" s="63"/>
      <c r="H6" s="63"/>
      <c r="I6" s="63"/>
      <c r="J6" s="63"/>
      <c r="K6" s="63"/>
      <c r="L6" s="63"/>
      <c r="P6" s="5"/>
    </row>
    <row r="7" spans="2:16" ht="93" customHeight="1" thickBot="1" x14ac:dyDescent="0.4">
      <c r="B7" s="7"/>
      <c r="I7" s="77" t="s">
        <v>30</v>
      </c>
      <c r="J7" s="78"/>
      <c r="K7" s="79"/>
      <c r="L7" s="62"/>
      <c r="M7" s="61">
        <f>+AVERAGE(G25,G27,G29,G31,G33)</f>
        <v>0.95014005602240892</v>
      </c>
      <c r="N7" s="60"/>
      <c r="O7" s="60"/>
      <c r="P7" s="5"/>
    </row>
    <row r="8" spans="2:16" ht="18" customHeight="1" x14ac:dyDescent="0.25">
      <c r="B8" s="7"/>
      <c r="M8" s="59"/>
      <c r="N8" s="59"/>
      <c r="O8" s="59"/>
      <c r="P8" s="5"/>
    </row>
    <row r="9" spans="2:16" ht="18" customHeight="1" x14ac:dyDescent="0.2">
      <c r="B9" s="7"/>
      <c r="P9" s="5"/>
    </row>
    <row r="10" spans="2:16" x14ac:dyDescent="0.2">
      <c r="B10" s="7"/>
      <c r="P10" s="5"/>
    </row>
    <row r="11" spans="2:16" x14ac:dyDescent="0.2">
      <c r="B11" s="7"/>
      <c r="P11" s="5"/>
    </row>
    <row r="12" spans="2:16" x14ac:dyDescent="0.2">
      <c r="B12" s="7"/>
      <c r="P12" s="5"/>
    </row>
    <row r="13" spans="2:16" x14ac:dyDescent="0.2">
      <c r="B13" s="7"/>
      <c r="P13" s="5"/>
    </row>
    <row r="14" spans="2:16" x14ac:dyDescent="0.2">
      <c r="B14" s="7"/>
      <c r="P14" s="5"/>
    </row>
    <row r="15" spans="2:16" x14ac:dyDescent="0.2">
      <c r="B15" s="7"/>
      <c r="P15" s="5"/>
    </row>
    <row r="16" spans="2:16" x14ac:dyDescent="0.2">
      <c r="B16" s="7"/>
      <c r="P16" s="5"/>
    </row>
    <row r="17" spans="2:22" ht="23.25" x14ac:dyDescent="0.2">
      <c r="B17" s="7"/>
      <c r="C17" s="80" t="s">
        <v>29</v>
      </c>
      <c r="D17" s="81"/>
      <c r="E17" s="81"/>
      <c r="F17" s="81"/>
      <c r="G17" s="81"/>
      <c r="H17" s="81"/>
      <c r="I17" s="81"/>
      <c r="J17" s="81"/>
      <c r="K17" s="81"/>
      <c r="L17" s="81"/>
      <c r="M17" s="82"/>
      <c r="N17" s="58"/>
      <c r="O17" s="58"/>
      <c r="P17" s="5"/>
    </row>
    <row r="18" spans="2:22" ht="15.75" customHeight="1" x14ac:dyDescent="0.2">
      <c r="B18" s="7"/>
      <c r="C18" s="57"/>
      <c r="D18" s="57"/>
      <c r="E18" s="57"/>
      <c r="F18" s="57"/>
      <c r="G18" s="57"/>
      <c r="H18" s="57"/>
      <c r="I18" s="57"/>
      <c r="J18" s="57"/>
      <c r="K18" s="57"/>
      <c r="L18" s="57"/>
      <c r="M18" s="57"/>
      <c r="N18" s="9"/>
      <c r="O18" s="9"/>
      <c r="P18" s="5"/>
    </row>
    <row r="19" spans="2:22" ht="141.75" customHeight="1" x14ac:dyDescent="0.2">
      <c r="B19" s="7"/>
      <c r="C19" s="86" t="s">
        <v>28</v>
      </c>
      <c r="D19" s="87"/>
      <c r="E19" s="56" t="s">
        <v>23</v>
      </c>
      <c r="F19" s="83" t="s">
        <v>27</v>
      </c>
      <c r="G19" s="84"/>
      <c r="H19" s="84"/>
      <c r="I19" s="84"/>
      <c r="J19" s="84"/>
      <c r="K19" s="84"/>
      <c r="L19" s="84"/>
      <c r="M19" s="85"/>
      <c r="N19" s="55"/>
      <c r="O19" s="55"/>
      <c r="P19" s="5"/>
    </row>
    <row r="20" spans="2:22" ht="108" customHeight="1" x14ac:dyDescent="0.2">
      <c r="B20" s="7"/>
      <c r="C20" s="86" t="s">
        <v>26</v>
      </c>
      <c r="D20" s="87"/>
      <c r="E20" s="56" t="s">
        <v>23</v>
      </c>
      <c r="F20" s="83" t="s">
        <v>25</v>
      </c>
      <c r="G20" s="84"/>
      <c r="H20" s="84"/>
      <c r="I20" s="84"/>
      <c r="J20" s="84"/>
      <c r="K20" s="84"/>
      <c r="L20" s="84"/>
      <c r="M20" s="85"/>
      <c r="N20" s="55"/>
      <c r="O20" s="55"/>
      <c r="P20" s="5"/>
    </row>
    <row r="21" spans="2:22" ht="143.25" customHeight="1" x14ac:dyDescent="0.2">
      <c r="B21" s="7"/>
      <c r="C21" s="88" t="s">
        <v>24</v>
      </c>
      <c r="D21" s="89"/>
      <c r="E21" s="56" t="s">
        <v>23</v>
      </c>
      <c r="F21" s="83" t="s">
        <v>22</v>
      </c>
      <c r="G21" s="84"/>
      <c r="H21" s="84"/>
      <c r="I21" s="84"/>
      <c r="J21" s="84"/>
      <c r="K21" s="84"/>
      <c r="L21" s="84"/>
      <c r="M21" s="85"/>
      <c r="N21" s="55"/>
      <c r="O21" s="55"/>
      <c r="P21" s="5"/>
    </row>
    <row r="22" spans="2:22" ht="66" customHeight="1" thickBot="1" x14ac:dyDescent="0.25">
      <c r="B22" s="7"/>
      <c r="G22" s="54"/>
      <c r="P22" s="5"/>
    </row>
    <row r="23" spans="2:22" ht="102.75" customHeight="1" thickBot="1" x14ac:dyDescent="0.25">
      <c r="B23" s="7"/>
      <c r="C23" s="53" t="s">
        <v>21</v>
      </c>
      <c r="D23" s="51"/>
      <c r="E23" s="52" t="s">
        <v>20</v>
      </c>
      <c r="F23" s="51"/>
      <c r="G23" s="52" t="s">
        <v>19</v>
      </c>
      <c r="H23" s="51"/>
      <c r="I23" s="50" t="s">
        <v>18</v>
      </c>
      <c r="J23" s="47"/>
      <c r="K23" s="49" t="s">
        <v>17</v>
      </c>
      <c r="L23" s="47"/>
      <c r="M23" s="48" t="s">
        <v>16</v>
      </c>
      <c r="N23" s="47"/>
      <c r="O23" s="46" t="s">
        <v>15</v>
      </c>
      <c r="P23" s="5"/>
      <c r="Q23" s="45"/>
    </row>
    <row r="24" spans="2:22" ht="6.75" hidden="1" customHeight="1" thickBot="1" x14ac:dyDescent="0.4">
      <c r="B24" s="7"/>
      <c r="C24" s="28"/>
      <c r="D24"/>
      <c r="E24"/>
      <c r="F24"/>
      <c r="G24"/>
      <c r="H24"/>
      <c r="I24" s="44"/>
      <c r="J24"/>
      <c r="K24" s="44"/>
      <c r="L24"/>
      <c r="M24"/>
      <c r="N24"/>
      <c r="O24"/>
      <c r="P24" s="5"/>
    </row>
    <row r="25" spans="2:22" ht="409.5" customHeight="1" thickBot="1" x14ac:dyDescent="0.25">
      <c r="B25" s="7"/>
      <c r="C25" s="43" t="s">
        <v>14</v>
      </c>
      <c r="D25" s="20"/>
      <c r="E25" s="19" t="str">
        <f>+IF([23]Hoja1!$N$2&gt;=0.5,"Si","No")</f>
        <v>Si</v>
      </c>
      <c r="F25" s="42"/>
      <c r="G25" s="18">
        <f>+[23]Hoja1!N2</f>
        <v>0.95833333333333337</v>
      </c>
      <c r="H25" s="42"/>
      <c r="I25" s="41" t="s">
        <v>13</v>
      </c>
      <c r="J25" s="40"/>
      <c r="K25" s="16">
        <v>0.97916666666666663</v>
      </c>
      <c r="L25" s="39"/>
      <c r="M25" s="31" t="s">
        <v>12</v>
      </c>
      <c r="N25" s="13"/>
      <c r="O25" s="12">
        <f>G25-K25</f>
        <v>-2.0833333333333259E-2</v>
      </c>
      <c r="P25" s="38"/>
      <c r="Q25" s="37"/>
      <c r="R25" s="37"/>
      <c r="S25" s="37"/>
      <c r="T25" s="37"/>
      <c r="U25" s="37"/>
      <c r="V25" s="37"/>
    </row>
    <row r="26" spans="2:22" ht="28.5" customHeight="1" x14ac:dyDescent="0.35">
      <c r="B26" s="7"/>
      <c r="C26" s="28"/>
      <c r="D26"/>
      <c r="E26" s="27"/>
      <c r="F26"/>
      <c r="G26" s="26"/>
      <c r="H26"/>
      <c r="I26" s="36"/>
      <c r="J26"/>
      <c r="K26" s="24"/>
      <c r="L26"/>
      <c r="M26" s="23"/>
      <c r="N26" s="23"/>
      <c r="O26" s="22"/>
      <c r="P26" s="5"/>
    </row>
    <row r="27" spans="2:22" ht="372.75" customHeight="1" x14ac:dyDescent="0.2">
      <c r="B27" s="7"/>
      <c r="C27" s="35" t="s">
        <v>11</v>
      </c>
      <c r="D27" s="20"/>
      <c r="E27" s="19" t="str">
        <f>+IF([23]Hoja1!$N$26&gt;=0.5,"Si","No")</f>
        <v>Si</v>
      </c>
      <c r="F27"/>
      <c r="G27" s="18">
        <f>+[23]Hoja1!N26</f>
        <v>0.94117647058823528</v>
      </c>
      <c r="H27"/>
      <c r="I27" s="31" t="s">
        <v>10</v>
      </c>
      <c r="J27"/>
      <c r="K27" s="30">
        <v>0.94</v>
      </c>
      <c r="L27" s="15"/>
      <c r="M27" s="34" t="s">
        <v>9</v>
      </c>
      <c r="N27" s="13"/>
      <c r="O27" s="12">
        <f>G27-K27</f>
        <v>1.1764705882353343E-3</v>
      </c>
      <c r="P27" s="5"/>
    </row>
    <row r="28" spans="2:22" ht="17.25" customHeight="1" x14ac:dyDescent="0.35">
      <c r="B28" s="7"/>
      <c r="C28" s="28"/>
      <c r="D28"/>
      <c r="E28" s="27"/>
      <c r="F28"/>
      <c r="G28" s="26"/>
      <c r="H28"/>
      <c r="I28" s="25"/>
      <c r="J28"/>
      <c r="K28" s="24"/>
      <c r="L28"/>
      <c r="M28" s="23"/>
      <c r="N28" s="23"/>
      <c r="O28" s="22"/>
      <c r="P28" s="5"/>
    </row>
    <row r="29" spans="2:22" ht="408.75" customHeight="1" x14ac:dyDescent="0.2">
      <c r="B29" s="7"/>
      <c r="C29" s="33" t="s">
        <v>8</v>
      </c>
      <c r="D29" s="20"/>
      <c r="E29" s="19" t="str">
        <f>+IF([23]Hoja1!$N$43&gt;=0.5,"Si","No")</f>
        <v>Si</v>
      </c>
      <c r="F29"/>
      <c r="G29" s="18">
        <f>+[23]Hoja1!N43</f>
        <v>0.95833333333333337</v>
      </c>
      <c r="H29"/>
      <c r="I29" s="31" t="s">
        <v>7</v>
      </c>
      <c r="J29"/>
      <c r="K29" s="30">
        <v>0.92</v>
      </c>
      <c r="L29" s="15"/>
      <c r="M29" s="29" t="s">
        <v>6</v>
      </c>
      <c r="N29" s="13"/>
      <c r="O29" s="12">
        <f>G29-K29</f>
        <v>3.833333333333333E-2</v>
      </c>
      <c r="P29" s="5"/>
    </row>
    <row r="30" spans="2:22" ht="35.25" hidden="1" customHeight="1" x14ac:dyDescent="0.35">
      <c r="B30" s="7"/>
      <c r="C30" s="28"/>
      <c r="D30"/>
      <c r="E30" s="27"/>
      <c r="F30"/>
      <c r="G30" s="26"/>
      <c r="H30"/>
      <c r="I30" s="25"/>
      <c r="J30"/>
      <c r="K30" s="24"/>
      <c r="L30"/>
      <c r="M30" s="23"/>
      <c r="N30" s="23"/>
      <c r="O30" s="22"/>
      <c r="P30" s="5"/>
    </row>
    <row r="31" spans="2:22" ht="409.5" customHeight="1" x14ac:dyDescent="0.2">
      <c r="B31" s="7"/>
      <c r="C31" s="32" t="s">
        <v>5</v>
      </c>
      <c r="D31" s="20"/>
      <c r="E31" s="19" t="str">
        <f>+IF([23]Hoja1!$N$55&gt;=0.5,"Si","No")</f>
        <v>Si</v>
      </c>
      <c r="F31"/>
      <c r="G31" s="18">
        <f>+[23]Hoja1!N55</f>
        <v>0.9285714285714286</v>
      </c>
      <c r="H31"/>
      <c r="I31" s="31" t="s">
        <v>4</v>
      </c>
      <c r="J31"/>
      <c r="K31" s="30">
        <v>1</v>
      </c>
      <c r="L31" s="15"/>
      <c r="M31" s="29" t="s">
        <v>3</v>
      </c>
      <c r="N31" s="13"/>
      <c r="O31" s="12">
        <f>G31-K31</f>
        <v>-7.1428571428571397E-2</v>
      </c>
      <c r="P31" s="5"/>
    </row>
    <row r="32" spans="2:22" ht="6.75" customHeight="1" x14ac:dyDescent="0.35">
      <c r="B32" s="7"/>
      <c r="C32" s="28"/>
      <c r="D32"/>
      <c r="E32" s="27"/>
      <c r="F32"/>
      <c r="G32" s="26"/>
      <c r="H32"/>
      <c r="I32" s="25"/>
      <c r="J32"/>
      <c r="K32" s="24"/>
      <c r="L32"/>
      <c r="M32" s="23"/>
      <c r="N32" s="23"/>
      <c r="O32" s="22"/>
      <c r="P32" s="5"/>
    </row>
    <row r="33" spans="2:16" ht="409.6" customHeight="1" thickBot="1" x14ac:dyDescent="0.25">
      <c r="B33" s="7"/>
      <c r="C33" s="21" t="s">
        <v>2</v>
      </c>
      <c r="D33" s="20"/>
      <c r="E33" s="19" t="str">
        <f>+IF([23]Hoja1!$N$69&gt;=0.5,"Si","No")</f>
        <v>Si</v>
      </c>
      <c r="F33"/>
      <c r="G33" s="18">
        <f>+[23]Hoja1!N69</f>
        <v>0.9642857142857143</v>
      </c>
      <c r="H33"/>
      <c r="I33" s="17" t="s">
        <v>1</v>
      </c>
      <c r="J33"/>
      <c r="K33" s="16">
        <v>0.9642857142857143</v>
      </c>
      <c r="L33" s="15"/>
      <c r="M33" s="14" t="s">
        <v>0</v>
      </c>
      <c r="N33" s="13"/>
      <c r="O33" s="12">
        <f>G33-K33</f>
        <v>0</v>
      </c>
      <c r="P33" s="5"/>
    </row>
    <row r="34" spans="2:16" ht="15.75" x14ac:dyDescent="0.2">
      <c r="B34" s="7"/>
      <c r="C34" s="10"/>
      <c r="D34" s="10"/>
      <c r="E34" s="9"/>
      <c r="M34" s="8"/>
      <c r="N34" s="8"/>
      <c r="O34" s="8"/>
      <c r="P34" s="5"/>
    </row>
    <row r="35" spans="2:16" ht="15.75" x14ac:dyDescent="0.2">
      <c r="B35" s="7"/>
      <c r="C35" s="11"/>
      <c r="D35" s="10"/>
      <c r="E35" s="9"/>
      <c r="M35" s="8"/>
      <c r="N35" s="8"/>
      <c r="O35" s="8"/>
      <c r="P35" s="5"/>
    </row>
    <row r="36" spans="2:16" x14ac:dyDescent="0.2">
      <c r="B36" s="7"/>
      <c r="C36" s="6"/>
      <c r="P36" s="5"/>
    </row>
    <row r="37" spans="2:16" ht="13.5" thickBot="1" x14ac:dyDescent="0.25">
      <c r="B37" s="4"/>
      <c r="C37" s="3"/>
      <c r="D37" s="3"/>
      <c r="E37" s="3"/>
      <c r="F37" s="3"/>
      <c r="G37" s="3"/>
      <c r="H37" s="3"/>
      <c r="I37" s="3"/>
      <c r="J37" s="3"/>
      <c r="K37" s="3"/>
      <c r="L37" s="3"/>
      <c r="M37" s="3"/>
      <c r="N37" s="3"/>
      <c r="O37" s="3"/>
      <c r="P37" s="2"/>
    </row>
    <row r="38" spans="2:16" ht="13.5" thickTop="1" x14ac:dyDescent="0.2"/>
  </sheetData>
  <sheetProtection password="D72A" sheet="1" objects="1" scenarios="1" formatCells="0" formatColumns="0" formatRows="0"/>
  <mergeCells count="11">
    <mergeCell ref="F19:M19"/>
    <mergeCell ref="C20:D20"/>
    <mergeCell ref="F20:M20"/>
    <mergeCell ref="C21:D21"/>
    <mergeCell ref="F21:M21"/>
    <mergeCell ref="C19:D19"/>
    <mergeCell ref="E3:E4"/>
    <mergeCell ref="F3:M4"/>
    <mergeCell ref="F5:M5"/>
    <mergeCell ref="I7:K7"/>
    <mergeCell ref="C17:M17"/>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allowBlank="1" showInputMessage="1" showErrorMessage="1" prompt="Celda formulada, información proveniente de la pestaña de deficiencias." sqref="E23" xr:uid="{20C14791-EE49-4F68-AF1A-221A471F5D44}"/>
    <dataValidation type="list" allowBlank="1" showInputMessage="1" showErrorMessage="1" sqref="N19:O19" xr:uid="{EF143759-703F-43CA-B483-2520A4AF0D2A}">
      <formula1>"Si,No"</formula1>
    </dataValidation>
    <dataValidation type="list" allowBlank="1" showInputMessage="1" showErrorMessage="1" sqref="N20:O20 E20:E21" xr:uid="{EBA40AE0-A0DF-4187-9884-F53AE74AD051}">
      <formula1>"Si, No"</formula1>
    </dataValidation>
    <dataValidation type="list" allowBlank="1" showInputMessage="1" showErrorMessage="1" sqref="E19" xr:uid="{6304B11B-B477-4A0C-82F3-2D4BF3EBB93D}">
      <formula1>"Si,No,En proceso"</formula1>
    </dataValidation>
  </dataValidations>
  <pageMargins left="0.31496062992125984" right="0.39370078740157483" top="0.35433070866141736" bottom="0.35433070866141736" header="0.31496062992125984" footer="0.31496062992125984"/>
  <pageSetup scale="20" orientation="portrait" r:id="rId1"/>
  <rowBreaks count="1" manualBreakCount="1">
    <brk id="37" max="16383" man="1"/>
  </rowBreaks>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 SCI</vt:lpstr>
      <vt:lpstr>'Conclusiones SCI'!Área_de_impresión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Yazmin Fuquene Calderon</dc:creator>
  <cp:lastModifiedBy>Ana Hermencia Vanegas</cp:lastModifiedBy>
  <dcterms:created xsi:type="dcterms:W3CDTF">2026-01-29T19:27:17Z</dcterms:created>
  <dcterms:modified xsi:type="dcterms:W3CDTF">2026-01-29T19:46:02Z</dcterms:modified>
</cp:coreProperties>
</file>