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(43) Estadísticas clave de comercio, industria y turismo/"/>
    </mc:Choice>
  </mc:AlternateContent>
  <xr:revisionPtr revIDLastSave="87" documentId="14_{8F1A6F5E-D6F1-4D6F-A70B-652BC659DA40}" xr6:coauthVersionLast="47" xr6:coauthVersionMax="47" xr10:uidLastSave="{3237F7BC-DBF8-4ECF-A09D-F47081F024EF}"/>
  <bookViews>
    <workbookView xWindow="-120" yWindow="-120" windowWidth="29040" windowHeight="15720" activeTab="1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_FilterDatabase" localSheetId="2" hidden="1">pg.3!$C$12:$H$26</definedName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B44" i="1"/>
  <c r="B43" i="1"/>
  <c r="D28" i="2" l="1"/>
  <c r="E28" i="2"/>
  <c r="F28" i="2"/>
  <c r="G27" i="6"/>
  <c r="H27" i="6"/>
  <c r="G51" i="6"/>
  <c r="H51" i="6"/>
  <c r="H28" i="2" l="1"/>
  <c r="G28" i="2"/>
  <c r="G29" i="2" l="1"/>
  <c r="H29" i="2"/>
  <c r="H52" i="2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<sst xmlns="http://schemas.openxmlformats.org/spreadsheetml/2006/main" count="171" uniqueCount="75">
  <si>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</si>
  <si>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</si>
  <si>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</si>
  <si>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</si>
  <si>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</si>
  <si>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</si>
  <si>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</si>
  <si>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</si>
  <si>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</si>
  <si>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</si>
  <si>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</si>
  <si>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</si>
  <si>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</si>
  <si>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</si>
  <si>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</si>
  <si>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</si>
  <si>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</si>
  <si>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</si>
  <si>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</si>
  <si>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</si>
  <si>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</si>
  <si>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</si>
  <si>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</si>
  <si>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</si>
  <si>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</si>
  <si>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</si>
  <si>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</si>
  <si>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</si>
  <si>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</si>
  <si>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</si>
  <si>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</si>
  <si>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</si>
  <si>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</si>
  <si>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</si>
  <si>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</si>
  <si>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</si>
  <si>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</si>
  <si>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</si>
  <si>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</si>
  <si>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</si>
  <si>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</si>
  <si>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</si>
  <si>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2022</t>
  </si>
  <si>
    <t>***** El TLC con Reino Unido entró en vigencia el 28 de junio del 2022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</si>
  <si>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</si>
  <si>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</si>
  <si>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</si>
  <si>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</si>
  <si>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</si>
  <si>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</si>
  <si>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</si>
  <si>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</si>
  <si>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</si>
  <si>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</si>
  <si>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</si>
  <si>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</si>
  <si>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</si>
  <si>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</si>
  <si>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</si>
  <si>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</si>
  <si>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</si>
  <si>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</si>
  <si>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</si>
  <si>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</si>
  <si>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</si>
  <si>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 xml:space="preserve">                   Año completo 2022 - 2024 y acumulado 2024 - 2025</t>
  </si>
  <si>
    <t>Enero - septiembre</t>
  </si>
  <si>
    <t>2024-ene-sep</t>
  </si>
  <si>
    <t>2025-ene-sep</t>
  </si>
  <si>
    <t xml:space="preserve">                   Año completo 2022 - 2024 y acumulado enero-septiembre 2024 - 2025*</t>
  </si>
  <si>
    <t>Israel****</t>
  </si>
  <si>
    <t>Reino Unido*****</t>
  </si>
  <si>
    <t>2024-ene-oct</t>
  </si>
  <si>
    <t>2025-ene-oct</t>
  </si>
  <si>
    <t>Enero -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</si>
</sst>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  <numFmt numFmtId="171" formatCode="_-* #,##0.00\ _€_-;\-* #,##0.0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00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171" fontId="15" fillId="0" borderId="0" xfId="2" applyNumberFormat="1" applyFont="1" applyBorder="1"/>
    <xf numFmtId="168" fontId="20" fillId="0" borderId="0" xfId="3" applyNumberFormat="1" applyFont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27306.482277910432</c:v>
                </c:pt>
                <c:pt idx="1">
                  <c:v>38054.525083960005</c:v>
                </c:pt>
                <c:pt idx="2">
                  <c:v>33794.719858310054</c:v>
                </c:pt>
                <c:pt idx="3">
                  <c:v>33749.462482410258</c:v>
                </c:pt>
                <c:pt idx="4">
                  <c:v>27714.270135289946</c:v>
                </c:pt>
                <c:pt idx="5">
                  <c:v>30177.308994460178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2024-ene-oct</c:v>
                </c:pt>
                <c:pt idx="5">
                  <c:v>2025-ene-oct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15630.26183953999</c:v>
                </c:pt>
                <c:pt idx="1">
                  <c:v>18454.997362710033</c:v>
                </c:pt>
                <c:pt idx="2">
                  <c:v>17045.828415129938</c:v>
                </c:pt>
                <c:pt idx="3">
                  <c:v>18826.170831760013</c:v>
                </c:pt>
                <c:pt idx="4">
                  <c:v>15501.432500420029</c:v>
                </c:pt>
                <c:pt idx="5">
                  <c:v>18485.533758920217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-8040.8968187488754</c:v>
                </c:pt>
                <c:pt idx="1">
                  <c:v>-7749.0651127791862</c:v>
                </c:pt>
                <c:pt idx="2">
                  <c:v>-5172.8219996904299</c:v>
                </c:pt>
                <c:pt idx="3">
                  <c:v>-3676.9245087998788</c:v>
                </c:pt>
                <c:pt idx="4">
                  <c:v>-2822.7468172499066</c:v>
                </c:pt>
                <c:pt idx="5">
                  <c:v>-1822.2243644095506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-16328.744616869488</c:v>
                </c:pt>
                <c:pt idx="1">
                  <c:v>-20788.22561372929</c:v>
                </c:pt>
                <c:pt idx="2">
                  <c:v>-16496.651463460166</c:v>
                </c:pt>
                <c:pt idx="3">
                  <c:v>-13410.184079120001</c:v>
                </c:pt>
                <c:pt idx="4">
                  <c:v>-10164.500737899923</c:v>
                </c:pt>
                <c:pt idx="5">
                  <c:v>-8954.9524185197988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37406.602442969546</c:v>
                </c:pt>
                <c:pt idx="1">
                  <c:v>48671.662321561431</c:v>
                </c:pt>
                <c:pt idx="2">
                  <c:v>41105.753964571137</c:v>
                </c:pt>
                <c:pt idx="3">
                  <c:v>39442.750705649996</c:v>
                </c:pt>
                <c:pt idx="4">
                  <c:v>29117.848569130379</c:v>
                </c:pt>
                <c:pt idx="5">
                  <c:v>30355.413857940235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2024-ene-sep</c:v>
                </c:pt>
                <c:pt idx="5">
                  <c:v>2025-ene-sep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33867.859768319671</c:v>
                </c:pt>
                <c:pt idx="1">
                  <c:v>41812.716721301047</c:v>
                </c:pt>
                <c:pt idx="2">
                  <c:v>35412.474214299524</c:v>
                </c:pt>
                <c:pt idx="3">
                  <c:v>33952.788856370113</c:v>
                </c:pt>
                <c:pt idx="4">
                  <c:v>25276.612161810361</c:v>
                </c:pt>
                <c:pt idx="5">
                  <c:v>26811.209214200131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zoomScale="110" zoomScaleNormal="110" workbookViewId="0">
      <selection activeCell="F48" sqref="F48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56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57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47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51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3" t="s">
        <v>33</v>
      </c>
      <c r="D8" s="93"/>
      <c r="E8" s="93" t="s">
        <v>23</v>
      </c>
      <c r="F8" s="93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27306.482277910432</v>
      </c>
      <c r="D10" s="53"/>
      <c r="E10" s="54">
        <v>15630.26183953999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38054.525083960005</v>
      </c>
      <c r="D11" s="53">
        <f t="shared" ref="D11:D13" si="0">+((C11/C10)-1)*100</f>
        <v>39.360774107268284</v>
      </c>
      <c r="E11" s="54">
        <v>18454.997362710033</v>
      </c>
      <c r="F11" s="53">
        <f t="shared" ref="F11:F13" si="1">+((E11/E10)-1)*100</f>
        <v>18.072221388027486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33794.719858310054</v>
      </c>
      <c r="D12" s="66">
        <f t="shared" si="0"/>
        <v>-11.193951878919805</v>
      </c>
      <c r="E12" s="54">
        <v>17045.828415129938</v>
      </c>
      <c r="F12" s="66">
        <f t="shared" si="1"/>
        <v>-7.635703868630439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-0.13391848220534186</v>
      </c>
      <c r="E13" s="54">
        <v>18826.170831760013</v>
      </c>
      <c r="F13" s="53">
        <f t="shared" si="1"/>
        <v>10.444446425671149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72</v>
      </c>
      <c r="C14" s="62">
        <v>27714.270135289946</v>
      </c>
      <c r="D14" s="53"/>
      <c r="E14" s="64">
        <v>15501.432500420029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73</v>
      </c>
      <c r="C15" s="63">
        <v>30177.308994460178</v>
      </c>
      <c r="D15" s="63">
        <f>+((C15/C14)-1)*100</f>
        <v>8.8872586113459384</v>
      </c>
      <c r="E15" s="65">
        <v>18485.533758920217</v>
      </c>
      <c r="F15" s="63">
        <f>+((E15/E14)-1)*100</f>
        <v>19.250487065755561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43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64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3" t="s">
        <v>8</v>
      </c>
      <c r="D22" s="93"/>
      <c r="E22" s="93" t="s">
        <v>6</v>
      </c>
      <c r="F22" s="93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37406.602442969546</v>
      </c>
      <c r="D24" s="53"/>
      <c r="E24" s="54">
        <v>33867.859768319671</v>
      </c>
      <c r="F24" s="53"/>
      <c r="G24" s="22"/>
      <c r="H24" s="94"/>
      <c r="I24" s="94"/>
      <c r="J24" s="27"/>
      <c r="K24" s="27"/>
    </row>
    <row r="25" spans="1:11" ht="15" x14ac:dyDescent="0.3">
      <c r="A25" s="22"/>
      <c r="B25" s="52">
        <v>2022</v>
      </c>
      <c r="C25" s="53">
        <v>48671.662321561431</v>
      </c>
      <c r="D25" s="53">
        <f>+((C25/C24)-1)*100</f>
        <v>30.115164550874951</v>
      </c>
      <c r="E25" s="54">
        <v>41812.716721301047</v>
      </c>
      <c r="F25" s="53">
        <f>+((E25/E24)-1)*100</f>
        <v>23.458396861596409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41105.753964571137</v>
      </c>
      <c r="D26" s="66">
        <f>+((C26/C25)-1)*100</f>
        <v>-15.544791355191945</v>
      </c>
      <c r="E26" s="54">
        <v>35412.474214299524</v>
      </c>
      <c r="F26" s="66">
        <f>+((E26/E25)-1)*100</f>
        <v>-15.306928152173827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39442.750705649996</v>
      </c>
      <c r="D27" s="66">
        <f>+((C27/C26)-1)*100</f>
        <v>-4.0456702493633312</v>
      </c>
      <c r="E27" s="54">
        <v>33952.788856370113</v>
      </c>
      <c r="F27" s="66">
        <f>+((E27/E26)-1)*100</f>
        <v>-4.1219524766783806</v>
      </c>
      <c r="G27" s="22"/>
      <c r="H27" s="28"/>
      <c r="I27" s="29"/>
      <c r="J27" s="28"/>
      <c r="K27" s="30"/>
    </row>
    <row r="28" spans="1:11" ht="15" x14ac:dyDescent="0.3">
      <c r="A28" s="22"/>
      <c r="B28" s="55" t="s">
        <v>67</v>
      </c>
      <c r="C28" s="62">
        <v>29117.848569130379</v>
      </c>
      <c r="D28" s="53"/>
      <c r="E28" s="64">
        <v>25276.612161810361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">
        <v>68</v>
      </c>
      <c r="C29" s="63">
        <v>30355.413857940235</v>
      </c>
      <c r="D29" s="63">
        <f>+((C29/C28)-1)*100</f>
        <v>4.2501948104842979</v>
      </c>
      <c r="E29" s="65">
        <v>26811.209214200131</v>
      </c>
      <c r="F29" s="63">
        <f>+((E29/E28)-1)*100</f>
        <v>6.0712133515596012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43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46</v>
      </c>
      <c r="D37" s="59" t="s">
        <v>46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-8040.8968187488754</v>
      </c>
      <c r="D39" s="66">
        <v>-16328.744616869488</v>
      </c>
      <c r="E39" s="22"/>
      <c r="F39" s="22"/>
      <c r="G39" s="22"/>
      <c r="H39" s="94"/>
      <c r="I39" s="94"/>
      <c r="J39" s="27"/>
      <c r="K39" s="27"/>
    </row>
    <row r="40" spans="1:11" ht="15" x14ac:dyDescent="0.3">
      <c r="A40" s="22"/>
      <c r="B40" s="52">
        <v>2022</v>
      </c>
      <c r="C40" s="66">
        <v>-7749.0651127791862</v>
      </c>
      <c r="D40" s="66">
        <v>-20788.22561372929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-5172.8219996904299</v>
      </c>
      <c r="D41" s="66">
        <v>-16496.651463460166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-3676.9245087998788</v>
      </c>
      <c r="D42" s="66">
        <v>-13410.184079120001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2024-ene-sep</v>
      </c>
      <c r="C43" s="89">
        <v>-2822.7468172499066</v>
      </c>
      <c r="D43" s="89">
        <v>-10164.500737899923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2025-ene-sep</v>
      </c>
      <c r="C44" s="67">
        <v>-1822.2243644095506</v>
      </c>
      <c r="D44" s="67">
        <v>-8954.9524185197988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43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tabSelected="1" topLeftCell="A19" zoomScaleNormal="100" workbookViewId="0">
      <selection activeCell="H32" sqref="H3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6.710937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54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65</v>
      </c>
      <c r="F4" s="70"/>
      <c r="G4" s="70"/>
      <c r="H4" s="70"/>
      <c r="I4" s="70"/>
    </row>
    <row r="5" spans="1:13" ht="13.5" customHeight="1" x14ac:dyDescent="0.2">
      <c r="E5" s="48" t="s">
        <v>47</v>
      </c>
    </row>
    <row r="6" spans="1:13" ht="15" x14ac:dyDescent="0.2">
      <c r="A6" s="49"/>
      <c r="B6" s="49"/>
      <c r="C6" s="49"/>
      <c r="D6" s="49"/>
      <c r="E6" s="85" t="s">
        <v>52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58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59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5" t="s">
        <v>31</v>
      </c>
      <c r="D11" s="98" t="s">
        <v>42</v>
      </c>
      <c r="E11" s="98" t="s">
        <v>44</v>
      </c>
      <c r="F11" s="98" t="s">
        <v>45</v>
      </c>
      <c r="G11" s="97" t="s">
        <v>74</v>
      </c>
      <c r="H11" s="97"/>
      <c r="I11" s="22"/>
    </row>
    <row r="12" spans="1:13" ht="15.75" thickBot="1" x14ac:dyDescent="0.35">
      <c r="A12" s="22"/>
      <c r="B12" s="22"/>
      <c r="C12" s="96"/>
      <c r="D12" s="99"/>
      <c r="E12" s="99"/>
      <c r="F12" s="99"/>
      <c r="G12" s="80" t="s">
        <v>45</v>
      </c>
      <c r="H12" s="80" t="s">
        <v>48</v>
      </c>
      <c r="I12" s="22"/>
    </row>
    <row r="13" spans="1:13" ht="15.75" thickTop="1" x14ac:dyDescent="0.3">
      <c r="A13" s="22"/>
      <c r="B13" s="22"/>
      <c r="C13" s="91" t="s">
        <v>11</v>
      </c>
      <c r="D13" s="77">
        <v>3124464.8745300011</v>
      </c>
      <c r="E13" s="77">
        <v>3274910.6014399934</v>
      </c>
      <c r="F13" s="77">
        <v>3196915.1706299828</v>
      </c>
      <c r="G13" s="77">
        <v>2630823.8771700007</v>
      </c>
      <c r="H13" s="77">
        <v>2959123.7843000144</v>
      </c>
      <c r="I13" s="22"/>
    </row>
    <row r="14" spans="1:13" ht="15" x14ac:dyDescent="0.3">
      <c r="A14" s="22"/>
      <c r="B14" s="22"/>
      <c r="C14" s="91" t="s">
        <v>12</v>
      </c>
      <c r="D14" s="77">
        <v>1130532.2881199997</v>
      </c>
      <c r="E14" s="77">
        <v>672395.80109000008</v>
      </c>
      <c r="F14" s="77">
        <v>663195.82317000034</v>
      </c>
      <c r="G14" s="77">
        <v>534847.0645199999</v>
      </c>
      <c r="H14" s="77">
        <v>1361782.8844599994</v>
      </c>
      <c r="I14" s="22"/>
    </row>
    <row r="15" spans="1:13" ht="15" x14ac:dyDescent="0.3">
      <c r="A15" s="22"/>
      <c r="B15" s="22"/>
      <c r="C15" s="91" t="s">
        <v>13</v>
      </c>
      <c r="D15" s="77">
        <v>1575751.873999997</v>
      </c>
      <c r="E15" s="77">
        <v>1040754.9188899996</v>
      </c>
      <c r="F15" s="77">
        <v>1032243.037219997</v>
      </c>
      <c r="G15" s="77">
        <v>845035.42496999912</v>
      </c>
      <c r="H15" s="77">
        <v>834621.39846999978</v>
      </c>
      <c r="I15" s="22"/>
    </row>
    <row r="16" spans="1:13" ht="15" x14ac:dyDescent="0.3">
      <c r="A16" s="22"/>
      <c r="B16" s="22"/>
      <c r="C16" s="91" t="s">
        <v>27</v>
      </c>
      <c r="D16" s="77">
        <v>609508.0487800003</v>
      </c>
      <c r="E16" s="77">
        <v>824802.03383000055</v>
      </c>
      <c r="F16" s="77">
        <v>1180226.2411900004</v>
      </c>
      <c r="G16" s="77">
        <v>952356.1193599999</v>
      </c>
      <c r="H16" s="77">
        <v>626601.08655999973</v>
      </c>
      <c r="I16" s="22"/>
    </row>
    <row r="17" spans="1:14" ht="15" x14ac:dyDescent="0.3">
      <c r="A17" s="22"/>
      <c r="B17" s="22"/>
      <c r="C17" s="91" t="s">
        <v>28</v>
      </c>
      <c r="D17" s="77">
        <v>318539.85029000061</v>
      </c>
      <c r="E17" s="77">
        <v>345682.60983000044</v>
      </c>
      <c r="F17" s="77">
        <v>352739.28975000058</v>
      </c>
      <c r="G17" s="77">
        <v>297911.54073999985</v>
      </c>
      <c r="H17" s="77">
        <v>312838.94463000027</v>
      </c>
      <c r="I17" s="22"/>
    </row>
    <row r="18" spans="1:14" ht="15" x14ac:dyDescent="0.3">
      <c r="A18" s="22"/>
      <c r="B18" s="22"/>
      <c r="C18" s="91" t="s">
        <v>14</v>
      </c>
      <c r="D18" s="77">
        <v>238800.88502999998</v>
      </c>
      <c r="E18" s="77">
        <v>198868.62939999989</v>
      </c>
      <c r="F18" s="77">
        <v>280230.52872999996</v>
      </c>
      <c r="G18" s="77">
        <v>193427.18427999996</v>
      </c>
      <c r="H18" s="77">
        <v>379324.15795999998</v>
      </c>
      <c r="I18" s="22"/>
    </row>
    <row r="19" spans="1:14" ht="15" x14ac:dyDescent="0.3">
      <c r="A19" s="22"/>
      <c r="B19" s="22"/>
      <c r="C19" s="91" t="s">
        <v>26</v>
      </c>
      <c r="D19" s="77">
        <v>14840229.377869986</v>
      </c>
      <c r="E19" s="77">
        <v>13286011.149410019</v>
      </c>
      <c r="F19" s="77">
        <v>14335029.894030016</v>
      </c>
      <c r="G19" s="77">
        <v>11963460.793029968</v>
      </c>
      <c r="H19" s="77">
        <v>12411450.751430033</v>
      </c>
      <c r="I19" s="22"/>
    </row>
    <row r="20" spans="1:14" ht="15" x14ac:dyDescent="0.3">
      <c r="A20" s="22"/>
      <c r="B20" s="22"/>
      <c r="C20" s="91" t="s">
        <v>70</v>
      </c>
      <c r="D20" s="77">
        <v>1075337.8052000003</v>
      </c>
      <c r="E20" s="77">
        <v>499205.36156000005</v>
      </c>
      <c r="F20" s="77">
        <v>272873.11218</v>
      </c>
      <c r="G20" s="77">
        <v>228554.51697000011</v>
      </c>
      <c r="H20" s="77">
        <v>131707.35660999993</v>
      </c>
      <c r="I20" s="22"/>
    </row>
    <row r="21" spans="1:14" ht="15" x14ac:dyDescent="0.3">
      <c r="A21" s="22"/>
      <c r="B21" s="22"/>
      <c r="C21" s="91" t="s">
        <v>15</v>
      </c>
      <c r="D21" s="77">
        <v>2829929.6010000068</v>
      </c>
      <c r="E21" s="77">
        <v>2299041.787310001</v>
      </c>
      <c r="F21" s="77">
        <v>2304871.3270800062</v>
      </c>
      <c r="G21" s="77">
        <v>1885460.907680002</v>
      </c>
      <c r="H21" s="77">
        <v>1927826.8229499976</v>
      </c>
      <c r="I21" s="22"/>
    </row>
    <row r="22" spans="1:14" ht="15" x14ac:dyDescent="0.3">
      <c r="A22" s="22"/>
      <c r="B22" s="22"/>
      <c r="C22" s="91" t="s">
        <v>16</v>
      </c>
      <c r="D22" s="77">
        <v>1752313.7103000067</v>
      </c>
      <c r="E22" s="77">
        <v>1878578.6013999935</v>
      </c>
      <c r="F22" s="77">
        <v>1956613.6135200085</v>
      </c>
      <c r="G22" s="77">
        <v>1640859.0845000022</v>
      </c>
      <c r="H22" s="77">
        <v>1320801.8421900012</v>
      </c>
      <c r="I22" s="22"/>
    </row>
    <row r="23" spans="1:14" ht="15" x14ac:dyDescent="0.3">
      <c r="A23" s="22"/>
      <c r="B23" s="22"/>
      <c r="C23" s="91" t="s">
        <v>36</v>
      </c>
      <c r="D23" s="77">
        <v>544696.31622999941</v>
      </c>
      <c r="E23" s="77">
        <v>826756.93926999893</v>
      </c>
      <c r="F23" s="77">
        <v>647655.01264000044</v>
      </c>
      <c r="G23" s="77">
        <v>530806.83991999994</v>
      </c>
      <c r="H23" s="77">
        <v>505587.18783000013</v>
      </c>
      <c r="I23" s="22"/>
    </row>
    <row r="24" spans="1:14" ht="15" x14ac:dyDescent="0.3">
      <c r="A24" s="22"/>
      <c r="B24" s="22"/>
      <c r="C24" s="91" t="s">
        <v>71</v>
      </c>
      <c r="D24" s="77">
        <v>614135.99179999961</v>
      </c>
      <c r="E24" s="77">
        <v>453213.31597000035</v>
      </c>
      <c r="F24" s="77">
        <v>507343.89749999979</v>
      </c>
      <c r="G24" s="77">
        <v>422656.46953000023</v>
      </c>
      <c r="H24" s="77">
        <v>521483.56485000014</v>
      </c>
      <c r="I24" s="22"/>
    </row>
    <row r="25" spans="1:14" ht="15" x14ac:dyDescent="0.3">
      <c r="A25" s="22"/>
      <c r="B25" s="22"/>
      <c r="C25" s="91" t="s">
        <v>17</v>
      </c>
      <c r="D25" s="77">
        <v>745854.99666999932</v>
      </c>
      <c r="E25" s="77">
        <v>711744.37363000005</v>
      </c>
      <c r="F25" s="77">
        <v>837648.44222999597</v>
      </c>
      <c r="G25" s="77">
        <v>690635.93532000133</v>
      </c>
      <c r="H25" s="77">
        <v>770996.40412999922</v>
      </c>
      <c r="I25" s="22"/>
    </row>
    <row r="26" spans="1:14" ht="15" x14ac:dyDescent="0.3">
      <c r="A26" s="22"/>
      <c r="B26" s="22"/>
      <c r="C26" s="91" t="s">
        <v>18</v>
      </c>
      <c r="D26" s="77">
        <v>8022096.4457999757</v>
      </c>
      <c r="E26" s="77">
        <v>6809345.3793800129</v>
      </c>
      <c r="F26" s="77">
        <v>5178293.5089299856</v>
      </c>
      <c r="G26" s="77">
        <v>4105040.0662399856</v>
      </c>
      <c r="H26" s="77">
        <v>5237654.0165900104</v>
      </c>
      <c r="I26" s="22"/>
    </row>
    <row r="27" spans="1:14" ht="15" x14ac:dyDescent="0.3">
      <c r="A27" s="22"/>
      <c r="B27" s="22"/>
      <c r="C27" s="91" t="s">
        <v>19</v>
      </c>
      <c r="D27" s="77">
        <v>632333.01834000007</v>
      </c>
      <c r="E27" s="77">
        <v>673408.35589999589</v>
      </c>
      <c r="F27" s="77">
        <v>1003583.5836100001</v>
      </c>
      <c r="G27" s="77">
        <v>792394.31105999951</v>
      </c>
      <c r="H27" s="77">
        <v>875508.79149999924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38054525.083959967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27714270.135289963</v>
      </c>
      <c r="H28" s="84">
        <f>+SUM(H13:H27)</f>
        <v>30177308.994460054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0.66867745054854355</v>
      </c>
      <c r="E29" s="79">
        <f t="shared" ref="E29:H29" si="1">+E28/E30</f>
        <v>0.67902979936813634</v>
      </c>
      <c r="F29" s="79">
        <f t="shared" si="1"/>
        <v>0.68102969449507966</v>
      </c>
      <c r="G29" s="79">
        <f t="shared" si="1"/>
        <v>0.67678458882210368</v>
      </c>
      <c r="H29" s="79">
        <f t="shared" si="1"/>
        <v>0.72472020412521965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56910136.64771001</v>
      </c>
      <c r="E30" s="82">
        <v>49769126.317810073</v>
      </c>
      <c r="F30" s="82">
        <v>49556521.184339978</v>
      </c>
      <c r="G30" s="82">
        <v>40949913.152609922</v>
      </c>
      <c r="H30" s="82">
        <v>41639944.38500008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61</v>
      </c>
      <c r="F32" s="51"/>
      <c r="G32" s="51"/>
      <c r="H32" s="92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60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5" t="s">
        <v>31</v>
      </c>
      <c r="D35" s="98" t="s">
        <v>42</v>
      </c>
      <c r="E35" s="98" t="s">
        <v>44</v>
      </c>
      <c r="F35" s="98" t="s">
        <v>45</v>
      </c>
      <c r="G35" s="97" t="str">
        <f>+G11</f>
        <v>Enero - octubre</v>
      </c>
      <c r="H35" s="97"/>
      <c r="I35" s="22"/>
    </row>
    <row r="36" spans="1:9" ht="15.75" thickBot="1" x14ac:dyDescent="0.35">
      <c r="A36" s="22"/>
      <c r="B36" s="22"/>
      <c r="C36" s="96"/>
      <c r="D36" s="99"/>
      <c r="E36" s="99"/>
      <c r="F36" s="99"/>
      <c r="G36" s="80" t="s">
        <v>45</v>
      </c>
      <c r="H36" s="80" t="s">
        <v>48</v>
      </c>
      <c r="I36" s="22"/>
    </row>
    <row r="37" spans="1:9" ht="15.75" thickTop="1" x14ac:dyDescent="0.3">
      <c r="A37" s="22"/>
      <c r="B37" s="22"/>
      <c r="C37" s="76" t="s">
        <v>11</v>
      </c>
      <c r="D37" s="77">
        <v>2955908.5281399982</v>
      </c>
      <c r="E37" s="77">
        <v>2734895.2591499966</v>
      </c>
      <c r="F37" s="77">
        <v>2598401.5072299973</v>
      </c>
      <c r="G37" s="77">
        <v>2142537.82585999</v>
      </c>
      <c r="H37" s="77">
        <v>2256227.5165400142</v>
      </c>
      <c r="I37" s="22"/>
    </row>
    <row r="38" spans="1:9" ht="15" x14ac:dyDescent="0.3">
      <c r="A38" s="22"/>
      <c r="B38" s="22"/>
      <c r="C38" s="76" t="s">
        <v>12</v>
      </c>
      <c r="D38" s="77">
        <v>505117.52741999936</v>
      </c>
      <c r="E38" s="77">
        <v>388599.19555000024</v>
      </c>
      <c r="F38" s="77">
        <v>469232.85135999974</v>
      </c>
      <c r="G38" s="77">
        <v>389149.84449999989</v>
      </c>
      <c r="H38" s="77">
        <v>582813.70603000023</v>
      </c>
      <c r="I38" s="22"/>
    </row>
    <row r="39" spans="1:9" ht="15" x14ac:dyDescent="0.3">
      <c r="A39" s="22"/>
      <c r="B39" s="22"/>
      <c r="C39" s="76" t="s">
        <v>13</v>
      </c>
      <c r="D39" s="77">
        <v>574994.32403000072</v>
      </c>
      <c r="E39" s="77">
        <v>539279.17359999893</v>
      </c>
      <c r="F39" s="77">
        <v>546781.88290999935</v>
      </c>
      <c r="G39" s="77">
        <v>442866.97511999996</v>
      </c>
      <c r="H39" s="77">
        <v>467767.24752999941</v>
      </c>
      <c r="I39" s="22"/>
    </row>
    <row r="40" spans="1:9" ht="15" x14ac:dyDescent="0.3">
      <c r="A40" s="22"/>
      <c r="B40" s="22"/>
      <c r="C40" s="76" t="s">
        <v>27</v>
      </c>
      <c r="D40" s="77">
        <v>270112.19422999979</v>
      </c>
      <c r="E40" s="77">
        <v>223403.13014000014</v>
      </c>
      <c r="F40" s="77">
        <v>270524.37043000007</v>
      </c>
      <c r="G40" s="77">
        <v>224340.23092000012</v>
      </c>
      <c r="H40" s="77">
        <v>256152.16401999991</v>
      </c>
      <c r="I40" s="22"/>
    </row>
    <row r="41" spans="1:9" ht="15" x14ac:dyDescent="0.3">
      <c r="A41" s="22"/>
      <c r="B41" s="22"/>
      <c r="C41" s="76" t="s">
        <v>28</v>
      </c>
      <c r="D41" s="77">
        <v>305916.2215200002</v>
      </c>
      <c r="E41" s="77">
        <v>329791.89341000025</v>
      </c>
      <c r="F41" s="77">
        <v>336449.75137000054</v>
      </c>
      <c r="G41" s="77">
        <v>284201.8150799998</v>
      </c>
      <c r="H41" s="77">
        <v>297905.63428000006</v>
      </c>
      <c r="I41" s="22"/>
    </row>
    <row r="42" spans="1:9" ht="15" x14ac:dyDescent="0.3">
      <c r="A42" s="22"/>
      <c r="B42" s="22"/>
      <c r="C42" s="76" t="s">
        <v>14</v>
      </c>
      <c r="D42" s="77">
        <v>91197.745590000093</v>
      </c>
      <c r="E42" s="77">
        <v>54999.002649999995</v>
      </c>
      <c r="F42" s="77">
        <v>57952.863990000027</v>
      </c>
      <c r="G42" s="77">
        <v>48381.077070000028</v>
      </c>
      <c r="H42" s="77">
        <v>86414.287519999954</v>
      </c>
      <c r="I42" s="22"/>
    </row>
    <row r="43" spans="1:9" ht="15" x14ac:dyDescent="0.3">
      <c r="A43" s="22"/>
      <c r="B43" s="22"/>
      <c r="C43" s="76" t="s">
        <v>26</v>
      </c>
      <c r="D43" s="77">
        <v>6662719.564869971</v>
      </c>
      <c r="E43" s="77">
        <v>6267522.3830300262</v>
      </c>
      <c r="F43" s="77">
        <v>6949969.6624600189</v>
      </c>
      <c r="G43" s="77">
        <v>5714235.1110000173</v>
      </c>
      <c r="H43" s="77">
        <v>6924856.4739999799</v>
      </c>
      <c r="I43" s="22"/>
    </row>
    <row r="44" spans="1:9" ht="15" x14ac:dyDescent="0.3">
      <c r="A44" s="22"/>
      <c r="B44" s="22"/>
      <c r="C44" s="76" t="s">
        <v>70</v>
      </c>
      <c r="D44" s="77">
        <v>41906.048070000026</v>
      </c>
      <c r="E44" s="77">
        <v>47434.73012999996</v>
      </c>
      <c r="F44" s="77">
        <v>44681.702370000006</v>
      </c>
      <c r="G44" s="77">
        <v>37095.927820000004</v>
      </c>
      <c r="H44" s="77">
        <v>46816.778620000019</v>
      </c>
      <c r="I44" s="22"/>
    </row>
    <row r="45" spans="1:9" ht="15" x14ac:dyDescent="0.3">
      <c r="A45" s="22"/>
      <c r="B45" s="22"/>
      <c r="C45" s="76" t="s">
        <v>15</v>
      </c>
      <c r="D45" s="77">
        <v>1451893.2112600005</v>
      </c>
      <c r="E45" s="77">
        <v>1306936.8404900045</v>
      </c>
      <c r="F45" s="77">
        <v>1235026.1169899991</v>
      </c>
      <c r="G45" s="77">
        <v>1026659.7594799977</v>
      </c>
      <c r="H45" s="77">
        <v>1241479.0600999973</v>
      </c>
      <c r="I45" s="22"/>
    </row>
    <row r="46" spans="1:9" ht="15" x14ac:dyDescent="0.3">
      <c r="A46" s="22"/>
      <c r="B46" s="22"/>
      <c r="C46" s="76" t="s">
        <v>16</v>
      </c>
      <c r="D46" s="77">
        <v>1053139.4915899979</v>
      </c>
      <c r="E46" s="77">
        <v>1185152.7689300023</v>
      </c>
      <c r="F46" s="77">
        <v>1405159.692479999</v>
      </c>
      <c r="G46" s="77">
        <v>1206337.3397499982</v>
      </c>
      <c r="H46" s="77">
        <v>1105168.2574900016</v>
      </c>
      <c r="I46" s="22"/>
    </row>
    <row r="47" spans="1:9" ht="15" x14ac:dyDescent="0.3">
      <c r="A47" s="22"/>
      <c r="B47" s="22"/>
      <c r="C47" s="76" t="s">
        <v>36</v>
      </c>
      <c r="D47" s="77">
        <v>140968.69762999992</v>
      </c>
      <c r="E47" s="77">
        <v>149906.2712499999</v>
      </c>
      <c r="F47" s="77">
        <v>153036.6587099999</v>
      </c>
      <c r="G47" s="77">
        <v>125038.74359999996</v>
      </c>
      <c r="H47" s="77">
        <v>136704.05844999989</v>
      </c>
      <c r="I47" s="22"/>
    </row>
    <row r="48" spans="1:9" ht="15" x14ac:dyDescent="0.3">
      <c r="A48" s="22"/>
      <c r="B48" s="22"/>
      <c r="C48" s="76" t="s">
        <v>71</v>
      </c>
      <c r="D48" s="77">
        <v>390776.51907000027</v>
      </c>
      <c r="E48" s="77">
        <v>331713.18957000034</v>
      </c>
      <c r="F48" s="77">
        <v>394038.46173999971</v>
      </c>
      <c r="G48" s="77">
        <v>322574.02068000013</v>
      </c>
      <c r="H48" s="77">
        <v>398347.84153000021</v>
      </c>
      <c r="I48" s="22"/>
    </row>
    <row r="49" spans="1:9" ht="15" x14ac:dyDescent="0.3">
      <c r="A49" s="22"/>
      <c r="B49" s="22"/>
      <c r="C49" s="76" t="s">
        <v>17</v>
      </c>
      <c r="D49" s="77">
        <v>564391.6939899975</v>
      </c>
      <c r="E49" s="77">
        <v>578654.22832999937</v>
      </c>
      <c r="F49" s="77">
        <v>660119.18485999934</v>
      </c>
      <c r="G49" s="77">
        <v>539003.28943000082</v>
      </c>
      <c r="H49" s="77">
        <v>619043.25463999994</v>
      </c>
      <c r="I49" s="22"/>
    </row>
    <row r="50" spans="1:9" ht="15" x14ac:dyDescent="0.3">
      <c r="A50" s="22"/>
      <c r="B50" s="22"/>
      <c r="C50" s="76" t="s">
        <v>18</v>
      </c>
      <c r="D50" s="77">
        <v>2843919.7444299948</v>
      </c>
      <c r="E50" s="77">
        <v>2267347.8814699952</v>
      </c>
      <c r="F50" s="77">
        <v>2747441.9397999779</v>
      </c>
      <c r="G50" s="77">
        <v>2244209.2208599909</v>
      </c>
      <c r="H50" s="77">
        <v>3233539.2394899945</v>
      </c>
      <c r="I50" s="72"/>
    </row>
    <row r="51" spans="1:9" ht="15" x14ac:dyDescent="0.3">
      <c r="A51" s="22"/>
      <c r="B51" s="22"/>
      <c r="C51" s="76" t="s">
        <v>19</v>
      </c>
      <c r="D51" s="77">
        <v>602035.85086999997</v>
      </c>
      <c r="E51" s="77">
        <v>640192.46742999728</v>
      </c>
      <c r="F51" s="77">
        <v>957354.18506000051</v>
      </c>
      <c r="G51" s="77">
        <v>754801.31925000029</v>
      </c>
      <c r="H51" s="77">
        <v>832298.23867999937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15501432.500419997</v>
      </c>
      <c r="H52" s="84">
        <f t="shared" ref="H52" si="2">+SUM(H36:H51)</f>
        <v>18485533.758919984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0.85685611267659034</v>
      </c>
      <c r="F53" s="79">
        <f>+F52/F54</f>
        <v>0.8559390305217448</v>
      </c>
      <c r="G53" s="79">
        <f>+G52/G54</f>
        <v>0.85885164744694686</v>
      </c>
      <c r="H53" s="79">
        <f>+H52/H54</f>
        <v>0.84498587374929901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19893454.878770012</v>
      </c>
      <c r="F54" s="82">
        <v>21994756.82314001</v>
      </c>
      <c r="G54" s="82">
        <v>18049022.257219985</v>
      </c>
      <c r="H54" s="82">
        <v>21876737.035730023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43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opLeftCell="A28" zoomScaleNormal="100" workbookViewId="0">
      <selection activeCell="C36" sqref="C36:C50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55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69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47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53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62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5" t="s">
        <v>31</v>
      </c>
      <c r="D10" s="98" t="s">
        <v>41</v>
      </c>
      <c r="E10" s="98" t="s">
        <v>42</v>
      </c>
      <c r="F10" s="98" t="s">
        <v>44</v>
      </c>
      <c r="G10" s="97" t="s">
        <v>66</v>
      </c>
      <c r="H10" s="97"/>
      <c r="I10" s="22"/>
    </row>
    <row r="11" spans="1:13" ht="15.75" thickBot="1" x14ac:dyDescent="0.35">
      <c r="A11" s="22"/>
      <c r="B11" s="22"/>
      <c r="C11" s="96"/>
      <c r="D11" s="99"/>
      <c r="E11" s="99"/>
      <c r="F11" s="99"/>
      <c r="G11" s="80" t="s">
        <v>49</v>
      </c>
      <c r="H11" s="80" t="s">
        <v>50</v>
      </c>
      <c r="I11" s="22"/>
    </row>
    <row r="12" spans="1:13" ht="15.75" thickTop="1" x14ac:dyDescent="0.3">
      <c r="A12" s="22"/>
      <c r="B12" s="22"/>
      <c r="C12" s="76" t="s">
        <v>11</v>
      </c>
      <c r="D12" s="77">
        <v>2519440.9992599953</v>
      </c>
      <c r="E12" s="77">
        <v>2012562.0530700018</v>
      </c>
      <c r="F12" s="77">
        <v>2120775.0448599993</v>
      </c>
      <c r="G12" s="77">
        <v>1564106.1000899912</v>
      </c>
      <c r="H12" s="77">
        <v>1692016.1160499956</v>
      </c>
      <c r="I12" s="22"/>
    </row>
    <row r="13" spans="1:13" ht="15" x14ac:dyDescent="0.3">
      <c r="A13" s="22"/>
      <c r="B13" s="22"/>
      <c r="C13" s="76" t="s">
        <v>12</v>
      </c>
      <c r="D13" s="77">
        <v>1176404.6705500023</v>
      </c>
      <c r="E13" s="77">
        <v>1049621.188030004</v>
      </c>
      <c r="F13" s="77">
        <v>1040118.5029299996</v>
      </c>
      <c r="G13" s="77">
        <v>737475.62868999701</v>
      </c>
      <c r="H13" s="77">
        <v>747901.68473999936</v>
      </c>
      <c r="I13" s="22"/>
    </row>
    <row r="14" spans="1:13" ht="15" x14ac:dyDescent="0.3">
      <c r="A14" s="22"/>
      <c r="B14" s="22"/>
      <c r="C14" s="76" t="s">
        <v>13</v>
      </c>
      <c r="D14" s="77">
        <v>977190.13837999897</v>
      </c>
      <c r="E14" s="77">
        <v>739127.16446</v>
      </c>
      <c r="F14" s="77">
        <v>840750.97059999907</v>
      </c>
      <c r="G14" s="77">
        <v>632862.09118999878</v>
      </c>
      <c r="H14" s="77">
        <v>674624.27326000168</v>
      </c>
      <c r="I14" s="22"/>
    </row>
    <row r="15" spans="1:13" ht="15" x14ac:dyDescent="0.3">
      <c r="A15" s="22"/>
      <c r="B15" s="22"/>
      <c r="C15" s="76" t="s">
        <v>27</v>
      </c>
      <c r="D15" s="77">
        <v>1050974.0547500027</v>
      </c>
      <c r="E15" s="77">
        <v>856919.43288999877</v>
      </c>
      <c r="F15" s="77">
        <v>989041.30831999984</v>
      </c>
      <c r="G15" s="77">
        <v>713077.99858000397</v>
      </c>
      <c r="H15" s="77">
        <v>969857.51817000145</v>
      </c>
      <c r="I15" s="22"/>
    </row>
    <row r="16" spans="1:13" ht="15" x14ac:dyDescent="0.3">
      <c r="A16" s="22"/>
      <c r="B16" s="22"/>
      <c r="C16" s="76" t="s">
        <v>28</v>
      </c>
      <c r="D16" s="77">
        <v>98543.254889999982</v>
      </c>
      <c r="E16" s="77">
        <v>84538.819820000048</v>
      </c>
      <c r="F16" s="77">
        <v>111569.26066999997</v>
      </c>
      <c r="G16" s="77">
        <v>83683.550969999938</v>
      </c>
      <c r="H16" s="77">
        <v>69210.302409999989</v>
      </c>
      <c r="I16" s="22"/>
    </row>
    <row r="17" spans="1:9" ht="15" x14ac:dyDescent="0.3">
      <c r="A17" s="22"/>
      <c r="B17" s="22"/>
      <c r="C17" s="76" t="s">
        <v>14</v>
      </c>
      <c r="D17" s="77">
        <v>459572.6142999992</v>
      </c>
      <c r="E17" s="77">
        <v>498648.90262000018</v>
      </c>
      <c r="F17" s="77">
        <v>514197.97433999815</v>
      </c>
      <c r="G17" s="77">
        <v>384265.38163999823</v>
      </c>
      <c r="H17" s="77">
        <v>461444.60058000078</v>
      </c>
      <c r="I17" s="22"/>
    </row>
    <row r="18" spans="1:9" ht="15" x14ac:dyDescent="0.3">
      <c r="A18" s="22"/>
      <c r="B18" s="22"/>
      <c r="C18" s="76" t="s">
        <v>26</v>
      </c>
      <c r="D18" s="77">
        <v>18839066.789319936</v>
      </c>
      <c r="E18" s="77">
        <v>15997650.081280045</v>
      </c>
      <c r="F18" s="77">
        <v>16464569.227830082</v>
      </c>
      <c r="G18" s="77">
        <v>11991014.597759981</v>
      </c>
      <c r="H18" s="77">
        <v>12185610.056949943</v>
      </c>
      <c r="I18" s="22"/>
    </row>
    <row r="19" spans="1:9" ht="15" x14ac:dyDescent="0.3">
      <c r="A19" s="22"/>
      <c r="B19" s="22"/>
      <c r="C19" s="76" t="s">
        <v>70</v>
      </c>
      <c r="D19" s="77">
        <v>175524.15028000029</v>
      </c>
      <c r="E19" s="77">
        <v>95327.082509999964</v>
      </c>
      <c r="F19" s="77">
        <v>101957.6641299999</v>
      </c>
      <c r="G19" s="77">
        <v>78388.665849999932</v>
      </c>
      <c r="H19" s="77">
        <v>64309.460539999993</v>
      </c>
      <c r="I19" s="22"/>
    </row>
    <row r="20" spans="1:9" ht="15" x14ac:dyDescent="0.3">
      <c r="A20" s="22"/>
      <c r="B20" s="22"/>
      <c r="C20" s="76" t="s">
        <v>15</v>
      </c>
      <c r="D20" s="77">
        <v>7275937.633809993</v>
      </c>
      <c r="E20" s="77">
        <v>5613964.0057400195</v>
      </c>
      <c r="F20" s="77">
        <v>4445958.4187400108</v>
      </c>
      <c r="G20" s="77">
        <v>3320873.5921800081</v>
      </c>
      <c r="H20" s="77">
        <v>3524111.297960008</v>
      </c>
      <c r="I20" s="22"/>
    </row>
    <row r="21" spans="1:9" ht="15" x14ac:dyDescent="0.3">
      <c r="A21" s="22"/>
      <c r="B21" s="22"/>
      <c r="C21" s="76" t="s">
        <v>16</v>
      </c>
      <c r="D21" s="77">
        <v>4174746.0708600059</v>
      </c>
      <c r="E21" s="77">
        <v>3090354.9651200022</v>
      </c>
      <c r="F21" s="77">
        <v>3245098.9870999972</v>
      </c>
      <c r="G21" s="77">
        <v>2405209.5012999983</v>
      </c>
      <c r="H21" s="77">
        <v>2547243.3242600053</v>
      </c>
      <c r="I21" s="22"/>
    </row>
    <row r="22" spans="1:9" ht="15" x14ac:dyDescent="0.3">
      <c r="A22" s="22"/>
      <c r="B22" s="22"/>
      <c r="C22" s="76" t="s">
        <v>36</v>
      </c>
      <c r="D22" s="77">
        <v>151625.78666999988</v>
      </c>
      <c r="E22" s="77">
        <v>184018.07537000006</v>
      </c>
      <c r="F22" s="77">
        <v>213247.97493999993</v>
      </c>
      <c r="G22" s="77">
        <v>166044.94295</v>
      </c>
      <c r="H22" s="77">
        <v>131912.07202999998</v>
      </c>
      <c r="I22" s="22"/>
    </row>
    <row r="23" spans="1:9" ht="15" x14ac:dyDescent="0.3">
      <c r="A23" s="22"/>
      <c r="B23" s="22"/>
      <c r="C23" s="76" t="s">
        <v>71</v>
      </c>
      <c r="D23" s="77">
        <v>888501.54293000069</v>
      </c>
      <c r="E23" s="77">
        <v>704647.58929999731</v>
      </c>
      <c r="F23" s="77">
        <v>553057.77562999923</v>
      </c>
      <c r="G23" s="77">
        <v>387989.77933000005</v>
      </c>
      <c r="H23" s="77">
        <v>416798.24792000093</v>
      </c>
      <c r="I23" s="22"/>
    </row>
    <row r="24" spans="1:9" ht="15" x14ac:dyDescent="0.3">
      <c r="A24" s="22"/>
      <c r="B24" s="22"/>
      <c r="C24" s="76" t="s">
        <v>17</v>
      </c>
      <c r="D24" s="77">
        <v>187362.91184000007</v>
      </c>
      <c r="E24" s="77">
        <v>120246.0883799999</v>
      </c>
      <c r="F24" s="77">
        <v>184244.13518999991</v>
      </c>
      <c r="G24" s="77">
        <v>141482.70738000007</v>
      </c>
      <c r="H24" s="77">
        <v>101803.45945000014</v>
      </c>
      <c r="I24" s="22"/>
    </row>
    <row r="25" spans="1:9" ht="15" x14ac:dyDescent="0.3">
      <c r="A25" s="22"/>
      <c r="B25" s="22"/>
      <c r="C25" s="76" t="s">
        <v>18</v>
      </c>
      <c r="D25" s="77">
        <v>10588497.923259791</v>
      </c>
      <c r="E25" s="77">
        <v>9927236.9115899038</v>
      </c>
      <c r="F25" s="77">
        <v>8484063.5465499908</v>
      </c>
      <c r="G25" s="77">
        <v>6407987.4716799967</v>
      </c>
      <c r="H25" s="77">
        <v>6685314.4776599975</v>
      </c>
      <c r="I25" s="86"/>
    </row>
    <row r="26" spans="1:9" ht="15" x14ac:dyDescent="0.3">
      <c r="A26" s="22"/>
      <c r="B26" s="22"/>
      <c r="C26" s="76" t="s">
        <v>19</v>
      </c>
      <c r="D26" s="77">
        <v>108273.78046000008</v>
      </c>
      <c r="E26" s="77">
        <v>130891.60438999998</v>
      </c>
      <c r="F26" s="77">
        <v>134099.91382000002</v>
      </c>
      <c r="G26" s="77">
        <v>103386.55953999993</v>
      </c>
      <c r="H26" s="77">
        <v>83256.965960000001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48671662.321559727</v>
      </c>
      <c r="E27" s="84">
        <f t="shared" ref="E27:H27" si="0">+SUM(E12:E26)</f>
        <v>41105753.964569978</v>
      </c>
      <c r="F27" s="84">
        <f t="shared" si="0"/>
        <v>39442750.705650076</v>
      </c>
      <c r="G27" s="84">
        <f t="shared" si="0"/>
        <v>29117848.569129974</v>
      </c>
      <c r="H27" s="84">
        <f t="shared" si="0"/>
        <v>30355413.857939951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0.62872439877944331</v>
      </c>
      <c r="E28" s="79">
        <f>+E27/E29</f>
        <v>0.65458528267532212</v>
      </c>
      <c r="F28" s="79">
        <f>+F27/F29</f>
        <v>0.61528655889615114</v>
      </c>
      <c r="G28" s="79">
        <f>+G27/G29</f>
        <v>0.62152847426240665</v>
      </c>
      <c r="H28" s="79">
        <f>+H27/H29</f>
        <v>0.58400412833666315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77413350.612839445</v>
      </c>
      <c r="E29" s="82">
        <v>62796636.362749785</v>
      </c>
      <c r="F29" s="82">
        <v>64104684.452090025</v>
      </c>
      <c r="G29" s="82">
        <v>46848776.483950019</v>
      </c>
      <c r="H29" s="82">
        <v>51978080.95021008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63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5" t="s">
        <v>31</v>
      </c>
      <c r="D34" s="98" t="s">
        <v>42</v>
      </c>
      <c r="E34" s="98" t="s">
        <v>44</v>
      </c>
      <c r="F34" s="98" t="s">
        <v>45</v>
      </c>
      <c r="G34" s="97" t="s">
        <v>66</v>
      </c>
      <c r="H34" s="97"/>
      <c r="I34" s="22"/>
    </row>
    <row r="35" spans="1:9" ht="15.75" thickBot="1" x14ac:dyDescent="0.35">
      <c r="A35" s="22"/>
      <c r="B35" s="22"/>
      <c r="C35" s="96"/>
      <c r="D35" s="99"/>
      <c r="E35" s="99"/>
      <c r="F35" s="99"/>
      <c r="G35" s="80" t="s">
        <v>45</v>
      </c>
      <c r="H35" s="80" t="s">
        <v>48</v>
      </c>
      <c r="I35" s="22"/>
    </row>
    <row r="36" spans="1:9" ht="15.75" thickTop="1" x14ac:dyDescent="0.3">
      <c r="A36" s="22"/>
      <c r="B36" s="22"/>
      <c r="C36" s="76" t="s">
        <v>11</v>
      </c>
      <c r="D36" s="77">
        <v>2475477.5565799968</v>
      </c>
      <c r="E36" s="77">
        <v>1954657.5132800015</v>
      </c>
      <c r="F36" s="77">
        <v>2090040.79767</v>
      </c>
      <c r="G36" s="77">
        <v>1542183.5570799913</v>
      </c>
      <c r="H36" s="77">
        <v>1656322.6199999966</v>
      </c>
      <c r="I36" s="22"/>
    </row>
    <row r="37" spans="1:9" ht="15" x14ac:dyDescent="0.3">
      <c r="A37" s="22"/>
      <c r="B37" s="22"/>
      <c r="C37" s="76" t="s">
        <v>12</v>
      </c>
      <c r="D37" s="77">
        <v>1173183.1753000021</v>
      </c>
      <c r="E37" s="77">
        <v>1045914.9356600037</v>
      </c>
      <c r="F37" s="77">
        <v>1036354.4332299994</v>
      </c>
      <c r="G37" s="77">
        <v>734888.3541699968</v>
      </c>
      <c r="H37" s="77">
        <v>743644.0591499994</v>
      </c>
      <c r="I37" s="22"/>
    </row>
    <row r="38" spans="1:9" ht="15" x14ac:dyDescent="0.3">
      <c r="A38" s="22"/>
      <c r="B38" s="22"/>
      <c r="C38" s="76" t="s">
        <v>13</v>
      </c>
      <c r="D38" s="77">
        <v>972436.74669999897</v>
      </c>
      <c r="E38" s="77">
        <v>737483.24892999989</v>
      </c>
      <c r="F38" s="77">
        <v>837953.48462999903</v>
      </c>
      <c r="G38" s="77">
        <v>630487.45132999856</v>
      </c>
      <c r="H38" s="77">
        <v>672827.11036000156</v>
      </c>
      <c r="I38" s="22"/>
    </row>
    <row r="39" spans="1:9" ht="15" x14ac:dyDescent="0.3">
      <c r="A39" s="22"/>
      <c r="B39" s="22"/>
      <c r="C39" s="76" t="s">
        <v>27</v>
      </c>
      <c r="D39" s="77">
        <v>1041075.4921900023</v>
      </c>
      <c r="E39" s="77">
        <v>840900.13072999881</v>
      </c>
      <c r="F39" s="77">
        <v>971259.53403000033</v>
      </c>
      <c r="G39" s="77">
        <v>702172.46922000358</v>
      </c>
      <c r="H39" s="77">
        <v>951184.56605000177</v>
      </c>
      <c r="I39" s="22"/>
    </row>
    <row r="40" spans="1:9" ht="15" x14ac:dyDescent="0.3">
      <c r="A40" s="22"/>
      <c r="B40" s="22"/>
      <c r="C40" s="76" t="s">
        <v>28</v>
      </c>
      <c r="D40" s="77">
        <v>98543.254889999997</v>
      </c>
      <c r="E40" s="77">
        <v>84538.355330000049</v>
      </c>
      <c r="F40" s="77">
        <v>111399.93803999999</v>
      </c>
      <c r="G40" s="77">
        <v>83552.480669999946</v>
      </c>
      <c r="H40" s="77">
        <v>68984.927129999996</v>
      </c>
      <c r="I40" s="22"/>
    </row>
    <row r="41" spans="1:9" ht="15" x14ac:dyDescent="0.3">
      <c r="A41" s="22"/>
      <c r="B41" s="22"/>
      <c r="C41" s="76" t="s">
        <v>14</v>
      </c>
      <c r="D41" s="77">
        <v>457645.21881999925</v>
      </c>
      <c r="E41" s="77">
        <v>497549.97038999991</v>
      </c>
      <c r="F41" s="77">
        <v>512817.77655999816</v>
      </c>
      <c r="G41" s="77">
        <v>383020.29045999807</v>
      </c>
      <c r="H41" s="77">
        <v>460431.29534000088</v>
      </c>
      <c r="I41" s="22"/>
    </row>
    <row r="42" spans="1:9" ht="15" x14ac:dyDescent="0.3">
      <c r="A42" s="22"/>
      <c r="B42" s="22"/>
      <c r="C42" s="76" t="s">
        <v>26</v>
      </c>
      <c r="D42" s="77">
        <v>12952585.385640018</v>
      </c>
      <c r="E42" s="77">
        <v>11532796.465830026</v>
      </c>
      <c r="F42" s="77">
        <v>11534880.174139982</v>
      </c>
      <c r="G42" s="77">
        <v>8549365.5409399457</v>
      </c>
      <c r="H42" s="77">
        <v>9143727.3593900371</v>
      </c>
      <c r="I42" s="22"/>
    </row>
    <row r="43" spans="1:9" ht="15" x14ac:dyDescent="0.3">
      <c r="A43" s="22"/>
      <c r="B43" s="22"/>
      <c r="C43" s="76" t="s">
        <v>70</v>
      </c>
      <c r="D43" s="77">
        <v>173745.19905000034</v>
      </c>
      <c r="E43" s="77">
        <v>93802.089939999903</v>
      </c>
      <c r="F43" s="77">
        <v>99848.251349999933</v>
      </c>
      <c r="G43" s="77">
        <v>76467.370049999969</v>
      </c>
      <c r="H43" s="77">
        <v>62669.878419999979</v>
      </c>
      <c r="I43" s="22"/>
    </row>
    <row r="44" spans="1:9" ht="15" x14ac:dyDescent="0.3">
      <c r="A44" s="22"/>
      <c r="B44" s="22"/>
      <c r="C44" s="76" t="s">
        <v>15</v>
      </c>
      <c r="D44" s="77">
        <v>7247398.0104299905</v>
      </c>
      <c r="E44" s="77">
        <v>5441527.7891000174</v>
      </c>
      <c r="F44" s="77">
        <v>4426788.3002000172</v>
      </c>
      <c r="G44" s="77">
        <v>3307264.9317400046</v>
      </c>
      <c r="H44" s="77">
        <v>3510526.8525400092</v>
      </c>
      <c r="I44" s="22"/>
    </row>
    <row r="45" spans="1:9" ht="15" x14ac:dyDescent="0.3">
      <c r="A45" s="22"/>
      <c r="B45" s="22"/>
      <c r="C45" s="76" t="s">
        <v>16</v>
      </c>
      <c r="D45" s="77">
        <v>4139142.5779500082</v>
      </c>
      <c r="E45" s="77">
        <v>3060987.3101300038</v>
      </c>
      <c r="F45" s="77">
        <v>3217630.7926999973</v>
      </c>
      <c r="G45" s="77">
        <v>2384885.4423799971</v>
      </c>
      <c r="H45" s="77">
        <v>2524465.3094100053</v>
      </c>
      <c r="I45" s="22"/>
    </row>
    <row r="46" spans="1:9" ht="15" x14ac:dyDescent="0.3">
      <c r="A46" s="22"/>
      <c r="B46" s="22"/>
      <c r="C46" s="76" t="s">
        <v>36</v>
      </c>
      <c r="D46" s="77">
        <v>151621.16616999989</v>
      </c>
      <c r="E46" s="77">
        <v>184014.65348000004</v>
      </c>
      <c r="F46" s="77">
        <v>213247.97493999993</v>
      </c>
      <c r="G46" s="77">
        <v>166044.94294999997</v>
      </c>
      <c r="H46" s="77">
        <v>131912.07202999998</v>
      </c>
      <c r="I46" s="22"/>
    </row>
    <row r="47" spans="1:9" ht="15" x14ac:dyDescent="0.3">
      <c r="A47" s="22"/>
      <c r="B47" s="22"/>
      <c r="C47" s="76" t="s">
        <v>71</v>
      </c>
      <c r="D47" s="77">
        <v>515018.38542999944</v>
      </c>
      <c r="E47" s="77">
        <v>477654.50559999887</v>
      </c>
      <c r="F47" s="77">
        <v>476512.75870999991</v>
      </c>
      <c r="G47" s="77">
        <v>351337.59294000064</v>
      </c>
      <c r="H47" s="77">
        <v>413066.15216000105</v>
      </c>
      <c r="I47" s="22"/>
    </row>
    <row r="48" spans="1:9" ht="15" x14ac:dyDescent="0.3">
      <c r="A48" s="22"/>
      <c r="B48" s="22"/>
      <c r="C48" s="76" t="s">
        <v>17</v>
      </c>
      <c r="D48" s="77">
        <v>181827.48274000001</v>
      </c>
      <c r="E48" s="77">
        <v>119884.63850999992</v>
      </c>
      <c r="F48" s="77">
        <v>179890.38786999989</v>
      </c>
      <c r="G48" s="77">
        <v>137354.30548000016</v>
      </c>
      <c r="H48" s="77">
        <v>101526.73732000013</v>
      </c>
      <c r="I48" s="86"/>
    </row>
    <row r="49" spans="1:9" ht="15" x14ac:dyDescent="0.3">
      <c r="A49" s="22"/>
      <c r="B49" s="22"/>
      <c r="C49" s="76" t="s">
        <v>18</v>
      </c>
      <c r="D49" s="77">
        <v>10139096.882399784</v>
      </c>
      <c r="E49" s="77">
        <v>9222350.9739399012</v>
      </c>
      <c r="F49" s="77">
        <v>8122484.2218699995</v>
      </c>
      <c r="G49" s="77">
        <v>6134682.2367099905</v>
      </c>
      <c r="H49" s="77">
        <v>6289446.3947200114</v>
      </c>
      <c r="I49" s="86"/>
    </row>
    <row r="50" spans="1:9" ht="15" x14ac:dyDescent="0.3">
      <c r="A50" s="22"/>
      <c r="B50" s="22"/>
      <c r="C50" s="76" t="s">
        <v>19</v>
      </c>
      <c r="D50" s="77">
        <v>93920.187010000067</v>
      </c>
      <c r="E50" s="77">
        <v>118411.63344999999</v>
      </c>
      <c r="F50" s="77">
        <v>121680.03043</v>
      </c>
      <c r="G50" s="77">
        <v>92905.19568999995</v>
      </c>
      <c r="H50" s="77">
        <v>80473.880180000007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35412474.214299954</v>
      </c>
      <c r="F51" s="84">
        <f t="shared" ref="F51:H51" si="2">+SUM(F36:F50)</f>
        <v>33952788.856369987</v>
      </c>
      <c r="G51" s="84">
        <f t="shared" si="2"/>
        <v>25276612.161809921</v>
      </c>
      <c r="H51" s="84">
        <f t="shared" si="2"/>
        <v>26811209.214200065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0.59946236197001901</v>
      </c>
      <c r="E52" s="79">
        <f>+E51/E53</f>
        <v>0.63130808761418289</v>
      </c>
      <c r="F52" s="79">
        <f>+F51/F53</f>
        <v>0.58848218549061515</v>
      </c>
      <c r="G52" s="79">
        <f>+G51/G53</f>
        <v>0.59545027952204244</v>
      </c>
      <c r="H52" s="79">
        <f>+H51/H53</f>
        <v>0.56470052947604843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69750361.947479516</v>
      </c>
      <c r="E53" s="82">
        <v>56093807.301169738</v>
      </c>
      <c r="F53" s="82">
        <v>57695525.359129928</v>
      </c>
      <c r="G53" s="82">
        <v>42449576.44842995</v>
      </c>
      <c r="H53" s="82">
        <v>47478633.035950169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43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sortState xmlns:xlrd2="http://schemas.microsoft.com/office/spreadsheetml/2017/richdata2" ref="C36:H50">
    <sortCondition ref="C36:C50"/>
  </sortState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
Revisó y aprobó:   Mario Valencia
Fecha:                     26 de noviembre del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2025-12-10T16:54:21Z</dcterms:modified>
</cp:coreProperties>
</file>