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1595" windowHeight="5895" activeTab="0"/>
  </bookViews>
  <sheets>
    <sheet name="EDITH" sheetId="1" r:id="rId1"/>
    <sheet name="DICIEMBRE" sheetId="2" r:id="rId2"/>
    <sheet name="Hoja3" sheetId="3" r:id="rId3"/>
  </sheets>
  <definedNames>
    <definedName name="_xlnm.Print_Titles" localSheetId="1">'DICIEMBRE'!$8:$11</definedName>
    <definedName name="_xlnm.Print_Titles" localSheetId="0">'EDITH'!$9:$12</definedName>
  </definedNames>
  <calcPr fullCalcOnLoad="1"/>
</workbook>
</file>

<file path=xl/comments1.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comments2.xml><?xml version="1.0" encoding="utf-8"?>
<comments xmlns="http://schemas.openxmlformats.org/spreadsheetml/2006/main">
  <authors>
    <author>jmzambrano</author>
    <author>MINISTERIO DE COMERCIO</author>
  </authors>
  <commentList>
    <comment ref="A9" authorId="0">
      <text>
        <r>
          <rPr>
            <b/>
            <sz val="8"/>
            <rFont val="Tahoma"/>
            <family val="2"/>
          </rPr>
          <t>Hace referencia a las dependencias de la entidad dentro de las cuales se debe lograr los resultados previstos. Puede referirse tambien a un proceso o ciclo (Por Ejemplo: Producción, contratación, dirección, compras, etc.</t>
        </r>
      </text>
    </comment>
    <comment ref="B9" authorId="0">
      <text>
        <r>
          <rPr>
            <b/>
            <sz val="8"/>
            <rFont val="Tahoma"/>
            <family val="2"/>
          </rPr>
          <t xml:space="preserve">Son el conjunto de tareas o acciones específicas que se han programado para alcanzar los resultados planteados en los planes de acción u operativos.
</t>
        </r>
      </text>
    </comment>
    <comment ref="D9" authorId="0">
      <text>
        <r>
          <rPr>
            <b/>
            <sz val="8"/>
            <rFont val="Tahoma"/>
            <family val="2"/>
          </rPr>
          <t xml:space="preserve">Descripción de los recursos de talento humano, físicos, tecnológicos y financieros que se programan para cada una de las actividades de los planes de acción u operativos.
</t>
        </r>
      </text>
    </comment>
    <comment ref="E9" authorId="0">
      <text>
        <r>
          <rPr>
            <b/>
            <sz val="8"/>
            <rFont val="Tahoma"/>
            <family val="2"/>
          </rPr>
          <t xml:space="preserve">Nombre de los funcionarios encargados de desarrollar cada una de las actividades a cumplir en los planes de acción u operativos.
</t>
        </r>
      </text>
    </comment>
    <comment ref="T11" authorId="1">
      <text>
        <r>
          <rPr>
            <b/>
            <sz val="8"/>
            <rFont val="Tahoma"/>
            <family val="0"/>
          </rPr>
          <t>MINISTERIO DE COMERCIO:</t>
        </r>
        <r>
          <rPr>
            <sz val="8"/>
            <rFont val="Tahoma"/>
            <family val="0"/>
          </rPr>
          <t xml:space="preserve">
</t>
        </r>
      </text>
    </comment>
    <comment ref="W11" authorId="1">
      <text>
        <r>
          <rPr>
            <b/>
            <sz val="8"/>
            <rFont val="Tahoma"/>
            <family val="0"/>
          </rPr>
          <t>MINISTERIO DE COMERCIO:</t>
        </r>
        <r>
          <rPr>
            <sz val="8"/>
            <rFont val="Tahoma"/>
            <family val="0"/>
          </rPr>
          <t xml:space="preserve">
</t>
        </r>
      </text>
    </comment>
  </commentList>
</comments>
</file>

<file path=xl/sharedStrings.xml><?xml version="1.0" encoding="utf-8"?>
<sst xmlns="http://schemas.openxmlformats.org/spreadsheetml/2006/main" count="397" uniqueCount="195">
  <si>
    <t xml:space="preserve">Se realizó seguimiento a los siguientes proyetos: ENERGIA Y GAS:
· Formulación del proyecto de “Uso Racional Eficiente de la Energía en la Pymes”, con el cual se busca sensibilizar a los empresarios sobre la importancia del Uso Racional de Energía.  El proyecto será presentado en el III Encuentro de Uso Racional de Energía, que se realizará en marzo de 2006 en la ciudad de Bogotá.
TRANSPORTE Y LOGÍSTICA
· Formulación de los proyectos “Diseño y Organización del Sistema Nacional de Formación en Transporte y Logística”, y “ Mapa Logístico de Colombia”, los cuales fueron presentados a la mesa de Fortalecimiento de la capacidad comercial del TLC.  
· Participación en la construcción de la Agenda Interna de los Servicios de Transporte y Logística.
· Elaboración propuesta de acuerdo, conjuntamente con Ministerio de Transporte y Departamento Nacional de Planeación, sobre los parámetros y condiciones para autorizar el registro inicial de nuevos vehículos por incremento de la capacidad instalada de carga, conforme a lo dispuesto en el Decreto 1347 de 2005.
TECNOLOGIAS DE LA INFORMACION Y LAS COMUNICACIONES 
· Coordinación con la DIAN y el sector privado, para revisión de la propuesta tecnológica y de ajuste a la normatividad que promueva el uso de facturación electrónica.
· Desarrollo del proyecto EXPORTE.org, en conjunto con Colciencias y la Incubadora de Empresas de Base Tecnológica de Antioquia, con los siguientes resultados:  12 empresas exportadoras tienen su producto o servicio listo para exportar, con un potencial de exportación de US$25 millones; 10 de ellas participaron en el “Laboratorio de Negociación”, con expectativas de ventas en el mercado internacional.  
· Formulación del Proyecto de cooperación entre el FOMIPYME y la Agenda de conectividad, con el propósito de contribuir al desarrollo estratégico empresarial  basado en Tecnologías de la Información y las Comunicaciones.
</t>
  </si>
  <si>
    <t>ACCIONES ADELANTADAS QUE NO ESTABAN INCLUIDAS INICIALMENTE EN EL PLAN</t>
  </si>
  <si>
    <t>Dirección de Productividad y Competitividad, Despachos Ministro y Viceministro, Dirección de Inversión Extranjera, Oficina de Asuntos Legales, Proexport.</t>
  </si>
  <si>
    <t>Contratos de Estabilidad Juridica</t>
  </si>
  <si>
    <t>Camilo Salazar Luque, Director, María Edith Zapata, Asesora</t>
  </si>
  <si>
    <t>Coordinar la realización de jornadas de divulgación de los contratos de estabilidad jurídica.</t>
  </si>
  <si>
    <t>Estructuración de la Secretaría Técnica del Comité de Estabilidad Jurídica</t>
  </si>
  <si>
    <t>30 de diciembre de 2005</t>
  </si>
  <si>
    <t xml:space="preserve">En cumplimiento de lo dispuesto en la Ley 963 de 2005, Decreto 2950 de 2005 y Resolución 2233 de octubre 5 de 2005, mediante la cual se asigna la Secretaría Técnica del Comité de Estabilidad Jurídica a la Dirección de Productividad y Competitividad, se adelantaron las siguientes actividades:  Elaboración Reglamento del Comité de Estabilidad Jurídica, Elaboración manual de procedimientos y requisitos para presentación de solicitudes de suscripción de contratos, Elaboración modelo de Minuta del Contrato de Estabilidad Jurídica, definición del contenido del informe de evaluación de la Secretaría Técnica sobre las solicitudes que se presenten al comité, recepción, analisis, admisión de solicitudes y elaboración del Estudio Técnico de la solicitud presentada por la empresa ALPINA S.A., convocatoria y elaboración de acta de reunión del Comité de Estabilidad Jurídica, resolución de inquietudes, consultas y derechos de petición sobre el regimen de estabilidad jurídica. </t>
  </si>
  <si>
    <t>Número de informes sobre el diseño e implementacion de medios didácticos, montaje del blackboard, diseño de material de promoción, formación de tutores multiplicadores, realización de la primera promoción de la Cátedra de Productividad y Competitividad; para efectos de realizar la interventoría de los Contratos de ejecución de la Cátedra virtual de productividad y competitividad</t>
  </si>
  <si>
    <t>El 1er informe se recibio en diciembre de 2004
El 2do informe se recibió en mayo de 2005
El 3er informe se recibió en noviembre de 2005
El 4o informe se recibió en diciembre de 2005</t>
  </si>
  <si>
    <t xml:space="preserve">En 1er informe se recibio:
- Resultados de los Talleres de Trabajo con el Grupo Nacional de Expertos, Diseño Curricular, Recursos y Lecturas Complementarias
En el 2do informe se recibió:
- Medios didácticos, Montaje en la plataforma BlackBoard del SENA, Material de promoción, Plan de Promoción, Preinscripción de 10.000 estudiantes, inscripción de 8.340, y matricula  de 5.779
En el 3er informe se recibió:
- Formación de 113 tutores multiplicadores 
En el 4o informe se recibió:
- Realización de la primera promoción de la Cátedra, Estrategia de promoción, Todos los resultados objeto de la contratación No.053, Plan de Ajustes previsto e implementado, Memoria Final </t>
  </si>
  <si>
    <t>Ninguna</t>
  </si>
  <si>
    <t>Realizar la interventoría de los Contratos de ejecución de la Cátedra virtual de productividad y competitividad</t>
  </si>
  <si>
    <t>Número de estudiantes vinculados a la cátedra de productividad y competitividad</t>
  </si>
  <si>
    <t>Con la UNAB se obtuvo los siguientes resultados:
- Matriculados: 5.779
- Formados: 2.797
Con las Universidades se obtuvo los siguientes resultados:
- Matriculados: 1.363
- Formados: 300</t>
  </si>
  <si>
    <t>Gestionar la  promoción y vinculación de estudiantes provenientes de las Universidades y de los Centros Regionales de Productividad a la primera promoción de la cátedra de productividad y competitividad</t>
  </si>
  <si>
    <t>Participaron las siguientes universidades en la Capacitación de Tutores Multiplicadores:
- Cooperativa de Colombia, EAFIT, CEIPA,  Corporación Universitaria del Meta, UNITROPICO, Externado de Colombia, del Sinú, UNAB, Nacional de Colombia Sede Manizales, De Córdoba Y Autónoma de Occidente
Participaron las siguientes universidades en la formación de estudiantes:
- Universidad Cooperativa de Colombia 
- Universidad Externado de Colombia
- Universidad de Córdoba</t>
  </si>
  <si>
    <t>Número de contratos para realizar los seminarios en asociatividad</t>
  </si>
  <si>
    <r>
      <t xml:space="preserve">Diseñar y </t>
    </r>
    <r>
      <rPr>
        <strike/>
        <sz val="10"/>
        <rFont val="Arial"/>
        <family val="2"/>
      </rPr>
      <t>f</t>
    </r>
    <r>
      <rPr>
        <sz val="10"/>
        <rFont val="Arial"/>
        <family val="2"/>
      </rPr>
      <t xml:space="preserve">irmar un contrato para la realización de seminarios de asociatividad </t>
    </r>
  </si>
  <si>
    <r>
      <t>Número de</t>
    </r>
    <r>
      <rPr>
        <sz val="10"/>
        <color indexed="10"/>
        <rFont val="Arial"/>
        <family val="2"/>
      </rPr>
      <t xml:space="preserve"> </t>
    </r>
    <r>
      <rPr>
        <sz val="10"/>
        <rFont val="Arial"/>
        <family val="2"/>
      </rPr>
      <t>talleres en medición de la productividad empresarial y la competitividad regional</t>
    </r>
  </si>
  <si>
    <t>Los talleres se efectuaron de la siguiente manera:
- Yopal:  15 de noviembre de 2005
- Villavicencio:  22 de noviembre de 2005
- Leticia: 24 de noviembre de 2005
- Riohacha: 29 de noviembre de 2005
- Florencia: 1º de diciembre de 2005
- San Andres: 6 de diciembre de 2005</t>
  </si>
  <si>
    <t>Diseñar y realizar talleres en medición de la productividad empresarial y competitividad regional en las ciudades de Leticia, Florencia, Yopal, Riohacha,Villavicencio y San Andrés</t>
  </si>
  <si>
    <t>Número de contratos para realizar un Seminario en prospectiva tecnológica</t>
  </si>
  <si>
    <t>Participar en la convocatoria de una conferencia en prospecativa tecnológica con un experto internacional, y contratar la realización de un seminario Nacional en Prospectiva Tecnológica con expertos nacionales</t>
  </si>
  <si>
    <t>Documento con el Plan de trabajo de la Red Colombiana de Centros Regionales de Productividad validado y presentado ante Colciencias y el Viceministerio de Desarrollo Empresarial</t>
  </si>
  <si>
    <t>Articular la Red Colombiana de Centros Regionales de productividad a través de la formulación de un plan de trabajo y la identificación de proyectos conjuntos en las regiones y a nivel nacional.</t>
  </si>
  <si>
    <t xml:space="preserve">Número de talleres </t>
  </si>
  <si>
    <t>Se realizó dos talleres en sensibilización de la productividad, uno a empresarios de la cadena del carbon en el primer semestre del 2005, y otro a empresarios de la cadena de confección en el segundo semestre de 2005</t>
  </si>
  <si>
    <t>En reunión de trabajo, se presentó la propuesta de realización de un tercer taller en medición de la productividad a empresarios de la cadena de automotores, sin obtener respuesta afirmativa por parte de ellos, ya que su interes es el de recibir recursos de inversión para confinanciar sus proyectos de desarrollo empresarial</t>
  </si>
  <si>
    <t>Desarrollar jornadas de formación y divulgación al interior de las cadenas productivas para promover el uso de indicadores de productividad</t>
  </si>
  <si>
    <t>Numero de informes sobre preselección, inscripción y resultados de las materias de fundamentación empresarial y gestión empresarial, diseño, elaboración y evaluación de planes de negocio; para efectos de realizar la interventoría del Contrato de ejecución de la cuarta promoción de la Cátedra virtual de creación de empresas de base tecnológica</t>
  </si>
  <si>
    <t>El 1er informe se recibio en  noviembre de 2004
El 2do informe se recibió en mayo de 2005
El 3er informe se recibió en noviembre de 2005</t>
  </si>
  <si>
    <t>En el 1er informe se recibio:
- Planes de trabajo, promoción, capacitación, inscripción, formación, y reuniones mensuales
En el 2do informe se recibió:
- Proceso de selección, preinscripción e inscripción de estudiantes, Resultados de las dos primeras materias, Avance de estadísticas, ajustes realizados, Preguntas frecuentes, Resultados de encuestas a satisfacción 
En el 3er informe se recibió:
- Reporte de avance, Análisis general de resultados, Listado de docentes y alumnos, Resumen de los planes de negocios preincubados, Resultado de las ruedas de financiación, resultados de la evaluación final del proyecto</t>
  </si>
  <si>
    <t>Realizar la interventoría del Contrato de ejecución de la cuarta promoción de la Cátedra virtual de creación de empresas de base tecnológica</t>
  </si>
  <si>
    <t>Se realizaron reuniones con el contratista, es decir UNAB, en las siguientes fechas:
Ene-12-05, Acta Interventoria No.3
Ene-13-05, Acta Interventoría No.4 
Feb-2-05, Acta Comité Tecnico Pedagógico (CTP) No.13
Feb-10-05, Acta CTP No.14
Feb-17-05, Acta CTP No.15
Feb-23-05, Acta CTP No.16
Mar-2-05, Acta CTP No.17
Abr-20-05, Acta CTP No.18
Jun-17-05, Acta CTP No.20
Ago-12-05, Acta CTP No.23
Sep-21-05, Acta Interventoría No.5
Nov-8-05, Acta CTP No.24
Nov-17-05, Acta CTP No.25
Nov-21-05, Acta CTP No.26
Dic-11-05, Acta CTP No.28</t>
  </si>
  <si>
    <t>En las reuniones se levantaron Actas así:
Ene-12-05, Acta Interventoria No.3
Ene-13-05, Acta Interventoría No.4 
Feb-2-05, Acta Comité Tecnico Pedagógico (CTP) No.13
Feb-10-05, Acta CTP No.14
Feb-17-05, Acta CTP No.15
Feb-23-05, Acta CTP No.16
Mar-2-05, Acta CTP No.17
Abr-20-05, Acta CTP No.18
Jun-17-05, Acta CTP No.20
Ago-12-05, Acta CTP No.23
Sep-21-05, Acta Interventoría No.5
Nov-8-05, Acta CTP No.24
Nov-17-05, Acta CTP No.25
Nov-21-05, Acta CTP No.26
Dic-11-05, Acta CTP No.28</t>
  </si>
  <si>
    <t xml:space="preserve"> Se realizaron reuniones con el contratista, es decir IEBTA, en las siguientes fechas:
Ene-13-05, Acta Interventoria No.4
Mar-8-05, Acta Interventoria No.5
Abr-1-05, Acta Interventoria No.6
Abr-5-05, Acta Interventoria No.7
Abr-5-05, Acta Interventoria No.8
Abr-7-05, Acta Interventoria No.9
Jun-8-05, Acta Interventoria No.10
Jun-29-05, Acta CTP No.21
Jul-26-05, Acta CTP No.22
Nov-25-05, Acta CTP No.25</t>
  </si>
  <si>
    <t>En las reuniones se levantaron Actas así:
Ene-13-05, Acta Interventoria No.4
Mar-8-05, Acta Interventoria No.5
Abr-1-05, Acta Interventoria No.6
Abr-5-05, Acta Interventoria No.7
Abr-5-05, Acta Interventoria No.8
Abr-7-05, Acta Interventoria No.9
Jun-8-05, Acta Interventoria No.10
Jun-29-05, Acta CTP No.21 Julio 26 Acta Nro 22 Novie-25 Acta No.25</t>
  </si>
  <si>
    <t>Dirección de Productividad y Competitividad, Dirección Mipymes</t>
  </si>
  <si>
    <t>1.3.2</t>
  </si>
  <si>
    <t>Seguimiento a los proyectos de articulación productiva de las cadenas de bienes y servicios que coordina el Ministerio</t>
  </si>
  <si>
    <t>En diciembre de 2005 se formalizó el contrato para realizar los seminarios en asociatividad, que adicionalmente incluirán la temática de tecnología. Duarnete la vigencia de 2006 se ejecutará el contrato mediante la realización de 6 seminarios</t>
  </si>
  <si>
    <t>En diciembre de 2005 se formalizó el contrato para realizar los seminarios en prospectiva tecnológica, que adicionalmente incluirán la temática de asociatividad. Durante la vigencia de 2006 se ejecutará el contrato mediante la realización de 6 seminarios.</t>
  </si>
  <si>
    <t>En diciembre se formalizó el contrato   para realizar los seminarios que serán realizadaos durante la vigencia 2006.</t>
  </si>
  <si>
    <t>Los proyectos estructurados son: 1. Proyecto: “DISEÑO Y ORGANIZACIÓN DEL  SISTEMA NACIONAL DE FORMACIÓN EN TRANSPORTE Y LOGÍSTICA. Objetivo: Mejorar el desempeño profesional del factor humano de las organizaciones del sector de transporte y logística en el país, mediante un sistema de administración común de formación, evaluación, certificación, normalización e investigación de los oficios, actividades y ocupaciones. 2. Proyecto  " TALLER PARA EL MEJORAMIENTO DE LAS OPERACIONES LOGISTICAS DEL COMERCIO EXTERIOR DE LA CADENA AGROINDUSTRIAL COLOMBIANA”.  Objetivo: Capacitar en el desarrollo de las mejores prácticas de operación logística, directamente en los puertos,  a los actores públicos y privados de la cadena agroindustrial que intervienen en el proceso de exportación. 
3. Proyecto: "USO RACIONAL DE ENERGIA PARA PYMES". Objetivo: Sensibilizar a los empresarios sobre la importancia del Uso Racional de Energía. 
4. Finalmente, el Ministerio de Educación Nacional definió los términos de la Convocatoria Para Apoyar Proyectos de Transformación de la Formación Técnica
y Tecnológica 2005”, dirigida a alianzas  conformadas 
por gobiernos regionales, sector productivo,  
instituciones de educación superior, 
e instituciones de educación media técnica,
que se realizará a partir de enero de 2006.</t>
  </si>
  <si>
    <t xml:space="preserve">En Huila, Santander y Bogotá se realizaron jornadas de trabajo que implicaron talleres de   planeación estrategica, formulación de visiones conjuntas, identificaión de problemática común  y  la  estructuración de proyectos  asociativos.        </t>
  </si>
  <si>
    <t xml:space="preserve">1.  Cadena  de  mármol  y materiales cálcareos del  Huila: La Gobernación del Huila,  solicitó apoyo a este Ministerio para la consolidación de la cadena   y  para  la estructuración de   proyectos  asociativos,  por lo cual, se realizaron varios reuniones en la ciudad de Bogotá  y  posteriormente jornadas  de   trabajo  con  los  empresarios del mármol  en  la  ciudad   de  Neiva, con  el fin  de estructurar  proyectos   de  tipo  asociativo.  Los  objetivos  del   proyecto son:  mejorar  las   técnicas  de  extracción  del  mármol   y   un   análisis  logistico  del  sector,  entre  otros.  
2. Cadena  regional  de  madera  muebles de  madera  de  Santander: El Ministerio apoya en la  consolidación de esta  cadena  productiva,  mediante  la  estructuración  de  proeyctos  asociativos.  Mincomercio  realizó  un taller de   planeación  estratégica  con  enfoque  asociativo  en el  que se  identificó  la  visión de  la cadena,   sus   metas,  problemática  priorizada  por los   empresarios  y posibles soluciones. 
3. Confecciones  en  Bogotá:  Con  un 
grupo  de   50  microempresarias   
confeccionistas de   Bogotá   se   
realizó  un  proceso  para  la 
estructuración  de  un  proyecto
asocativo que  involucra elementos
como mejoramiento de la productividad y 
estandarización de líneas de producción. </t>
  </si>
  <si>
    <t xml:space="preserve">Camilo Salazar Luqueç, Director, Yelitza Cárdenas, Asesor,  Carlos  Cossio, Asesor,  Adolfo Cabrera, Profesional, Edith Urrego, Profesional - Edgar Heredia, Profesional.  </t>
  </si>
  <si>
    <t xml:space="preserve">01/Ene/2005
</t>
  </si>
  <si>
    <t>No. De actas de reuniones sostenidas entre las diversas entidades que trabajen el tema de cadenas, redes y proyectos de tipo asociativo, entre las cuales están Mincomercio, Minagricultura, Minminas, DNP, Sena y Colciencias.</t>
  </si>
  <si>
    <t>Noviembre  de 2005</t>
  </si>
  <si>
    <t xml:space="preserve">Para  llevar  a cabo  el seguimiento  a  los  proyectos  de articulación productiva de  las cadenas  de bienes y  servicios que coordina el Ministerio se realizaron  Cinco reuniones de  articulación  con las siguientes entidades que  coordinan el  tema de cadenas   entre ellas: DNP, Ministerio de  Agricultura, Colciencias,  SENA  y  con  entidades  privadas como  la  Cámara  de  Comercio de  Bogotá y   la  Universidad  George  Town.
</t>
  </si>
  <si>
    <t>Reuniones de articulación interinstitucional para los temas de cadenas, redes empresariales y proyectos de tipo asociativo para mejora la productividad y competitividad de las empresas.</t>
  </si>
  <si>
    <t>Durante el año 2005 se realizaron diversas  jornadas de trabajo  con las  entidades que  coordinan  temas sectoriales de cadenas, redes y  asociatividad. Estas reuniones  se  realizaron con el DNP  como coordinador  de  la  Agenda Interna  sectorial, con  la  Alta  Consejería  para  la Competitividad,  Ministerio  de Agricultura, Colciencias  y  con  Universidades  como  la Universidad  Nacional   y la  Distrital.  Todas estas reuniones se  articularon en torno al  trabajo de desarrollo  empresarial. También se   realizaron reuniones con organismos  del sector  privado como  la  Camára de Comercio de   Bogotá y  la Universidad  George   Town</t>
  </si>
  <si>
    <t>Número de cadenas productivas a las que se realiza seguimiento</t>
  </si>
  <si>
    <t>diciembre de  2005</t>
  </si>
  <si>
    <t>El documento con el Plan de trabajo de la Red Colombiana de Centros Regionales de Productividad se formulo y fue validado por el Viceministro.</t>
  </si>
  <si>
    <t xml:space="preserve">Queda pendiente presentar dicho documento ante Colciencias el primer semestre de 2006. </t>
  </si>
  <si>
    <t>El documento con el Plan de trabajo de la Red Colombiana de Centros Regionales de Productividad se formuló.</t>
  </si>
  <si>
    <t>Se realizó seguimiento a los 5 proyectos adelantados en los temas transversales de Transporte y Logistica,  Ciencia y Tecnología, Tecnologias de la información y las comunicaciones, Energia y Gas.</t>
  </si>
  <si>
    <t xml:space="preserve">Se estructuraron los 4 proyectos: Sistema de Informacion para el sector transporte,  Taller para el Mejoramiento de las Operaciones Logísticas del Comercio Exterior de la Cadena Agroindustrial Colombiana y Uso Racional de Energía para Pymes.  Coordinación con el Ministerio de Educación Nacional para la realización de una convocatoria a las cadenas productivas que apoye la transformación de  la Educación Técnica –Media y Profesional- y Tecnológica,  con el propósito de responder a las  competencias requeridas para el desarrollo del sector productivo. </t>
  </si>
  <si>
    <t xml:space="preserve">Se  realizó  seguimiento a lo largo del año a 10 cadenas productivas,  quienes realizaron sus propuestas de  Agenda  interna. Estas son:   
1. Textil  confecciones; 
2. Cosmeticos  y productos de  aseo
3.  Electronica  
4.  Metalmecánica
5. Cuero  calzado  
6. Madera  muebles  
7.  Papel  industria   gráfica
8. Automotor
9.  Carbón
10.  Software  
De  igual  manera  a   estas  10  cadenas se les realiza  seguimiento   para  estructurar  proyectos   de   tipo  asociativo </t>
  </si>
  <si>
    <t xml:space="preserve">Seguimiento a la ejecución de los proyectos formulados y gestión para búsqueda de recursos de financiación    </t>
  </si>
  <si>
    <t xml:space="preserve">A  las 10  cadenas  productivas que  coordina este  Ministerio se les acompañó  en la estructuración  de  sus  estrategias  competitivas  para  agenda Intena   y  por  otro lado,  con cada  una  de  ellas  se  trabaja en  la  estructuración  de  proyectos que  fortalezcan la   asocitividad   empresarial. De  igual  modo, este  Ministerio busca  la  cofinanciación de los proyectos a través de  las fuentes nacionales   y también  internacionales  como CAF  y CELALE. 
Por  otro  ladom  se  realizaron  eventos de  asociatividad  dirigidos  a  las cadenas  productivas,  en los  cuales se   promueve  la  generación  de este  tipo  de  proyectos entre  los  empresarios. Estos eventos se realizaron con la  Cámara de   Comercio  de Bogotá,  con Universidades  como  la  Nacional,  Distrital   y  el  ICESI  de  Cali. </t>
  </si>
  <si>
    <t>Número de cadenas productivas convocadas a los eventos de prospectiva tecnológica e industrial que organiza la Dirección</t>
  </si>
  <si>
    <t xml:space="preserve">Directamnete  este  Ministerio   no  cuenta  con  recursos  del  presupuesto  nacional  para  la  realización  de  los  estudios   de  prospectiva   para  las cadenas  productivas. </t>
  </si>
  <si>
    <t xml:space="preserve">Octubre de 2005     </t>
  </si>
  <si>
    <t>Según el decreto reglamentario sobre trámites de comercio exterior en ventanilla única, se realizaron 7 jornadas de capacitación en cartagena 5 y dos en buenaventura en lo relacionado con inspección simultanea y manejo de carga en puerto.</t>
  </si>
  <si>
    <t>Se realizaron  5 talleres de  capacitación a usuarios de comercio exterior sobre trámites de ventanilla única y 2 sobre inspección simultanea y de manejo de carga en puerto en Cartagena y Buenaventura.</t>
  </si>
  <si>
    <t xml:space="preserve">Diciembre  30 de 2005     </t>
  </si>
  <si>
    <t>AVANCE</t>
  </si>
  <si>
    <t>Porcentaje de avance en el tiempo</t>
  </si>
  <si>
    <t>Porcentaje de avance de la actividad</t>
  </si>
  <si>
    <t>Diagnóstico , elaboración de propuestas y seguimiento a la eliminación de barreras al comercio exterior</t>
  </si>
  <si>
    <t>De acuerdo con el Plan de Acción se realizaron el las ciudades de Yopa, Villavicencio, Leticia, Riohacha, Florencia y San Andres seis  talleres de medición de la productividad empresarial</t>
  </si>
  <si>
    <t>En reuniones de trabajo se  desarrollaron jornadas de formación y divulgación al interior de las cadenas productivas en lo cual se realizaron dos talleres en sensibilización de la productividad, uno a empresarios de la cadena del carbon en el primer semestre del 2005, y otro a empresarios de la cadena de confección en el segundo semestre de 2005, a  fin de promover el uso de indicadores de productuvidad que les podrían ser aplicables.</t>
  </si>
  <si>
    <t xml:space="preserve">Se realizó convocatoria  para que  los empresarios de las 10  cadenas  productivas  participaran  en  el  seminario  de  prospectiva tecnologica e  Industrial.  Por otro lado, este Ministerio  participó  en el taller realizado por Colciencias y el  convenio  Andrés  Bello,  denominado: "La educación superior para  la  transformación productiva  y  social con equidad  en los  países   del Convenio Andres Bello".    </t>
  </si>
  <si>
    <t xml:space="preserve">Convocatoria   a  las cadenas  productivas  a   los  eventos  de  propectiva  que   organiza  la  direccion </t>
  </si>
  <si>
    <t>En el marco del Programa Nacional de Prospectiva,  del cual este  Ministerio  hace  parte, se realizó convocatoria a las 10 cadenas productivas  que coordina este  Ministerio  para promover su participación  en el evento,  que  contó  con  la   presencia del profesor francés Michel Godet, uno de los cinco principales prospectivistas del mundo.</t>
  </si>
  <si>
    <t>3.1.2</t>
  </si>
  <si>
    <t>Camilo Salazar Luque, Director, Carlos Cossio Martínez, Asesor</t>
  </si>
  <si>
    <t>Número de jornadas de capacitación a usuarios de comercio exterior sobre trámites de ventanilla única, inspección simultánea y manejo de carga en puerto de acuerdo a lo establecido en el Decreto Reglamentario</t>
  </si>
  <si>
    <t>Realizar jornadas de capacitación a usuarios de comercio exterior sobre trámites de ventanilla única, inspección simultánea y  manejo  de  carga   en   puerto, según Decreto Reglamentario</t>
  </si>
  <si>
    <t>Cultura de la productividad</t>
  </si>
  <si>
    <t xml:space="preserve">Funcionamiento  </t>
  </si>
  <si>
    <t>Camilo Salazar Luque, Director, Luz Deicy Florez Espinal, Asesor, Edgar Díaz, Profesional, Luis Angel Aldana, Profesional</t>
  </si>
  <si>
    <t>Dirección de Productividad y Competitividad, Dirección Mipymes, Direcciones Territoriales Ministerio</t>
  </si>
  <si>
    <t xml:space="preserve">4.2.1 </t>
  </si>
  <si>
    <t>Asesoría para la consolidación de clústers potenciales</t>
  </si>
  <si>
    <t>Camilo Salazar Luque, Director, Yelitza Cárdenas, Asesor, Edith Urrego, Profesional, Adolfo Cabrera, Profesional</t>
  </si>
  <si>
    <t>Número de regiones en donde se consoliden clúster industriales estratégicos</t>
  </si>
  <si>
    <t xml:space="preserve">Diciembre  de    2005 </t>
  </si>
  <si>
    <t xml:space="preserve">En las  siguientes regiones se  realizaron acciones para la  estructuración de proyectos  asociativos que permitan la  consolidación de clústers: Huila, Santander y Bogotá  </t>
  </si>
  <si>
    <t xml:space="preserve">Acompañamiento en la  consolidación  de clústers industriales </t>
  </si>
  <si>
    <t xml:space="preserve">Con el fin de consolidar clusters  que  permitan mejorar la productividad de las empresas se realizaron jornadas de trabajo con  las cadenas  productivas regionales  así: 
1. Mármol del Huila  
2. Madera Muebles de Santander  
3. Confecciones de Bogotá
De igual modo, se quiere apoyar los esfuerzos que varias instituciones regionales desarrollan para consolidar y promover los mecanismos de cooperación y asociatividad entre las empresas,  por esta   razón  se han realizado  capacitaciones  y foros  relacionados con el tema de  asociatividad en  la  ciudad de Cali. </t>
  </si>
  <si>
    <t>Número de regiones para efectos de acompañar el proceso de formulación de proyectos asociativos</t>
  </si>
  <si>
    <t>Acompañar el proceso de formulación de proyectos asociativos</t>
  </si>
  <si>
    <t xml:space="preserve"> 3.3.1</t>
  </si>
  <si>
    <t>PLAN DE ACCION 2005</t>
  </si>
  <si>
    <t>FORMATO No 2</t>
  </si>
  <si>
    <t>MATRIZ DE SEGUIMIENTO</t>
  </si>
  <si>
    <t>FECHA DE SEGUIMIENTO</t>
  </si>
  <si>
    <t>INICIAL                                                                                                             (DD/MM/AAAA)</t>
  </si>
  <si>
    <t>FINAL                                                                                                             (DD/MM/AAAA)</t>
  </si>
  <si>
    <t>PROYECTOS</t>
  </si>
  <si>
    <t>JUSTIFICACION (Z)</t>
  </si>
  <si>
    <t>ACCIONES CORRECTIVAS (AA)</t>
  </si>
  <si>
    <t>ACTIVIDADES</t>
  </si>
  <si>
    <t>JUSTIFICACION (AJ)</t>
  </si>
  <si>
    <t>AREAS INVOLUCRADAS (A)</t>
  </si>
  <si>
    <t>CODIGO (B)</t>
  </si>
  <si>
    <t>NOMBRE ( C )</t>
  </si>
  <si>
    <t>RECURSOS FINANCIEROS (D)</t>
  </si>
  <si>
    <t>RESPONSABLES (E)</t>
  </si>
  <si>
    <t>TIEMPO PROGRAMADO                            (Año 2005)</t>
  </si>
  <si>
    <t>INDICADOR (H)</t>
  </si>
  <si>
    <t>META</t>
  </si>
  <si>
    <t>FECHA EFECTIVA CULMINACION DE LAS METAS                                                                                                            (DD/MM/AAAA)</t>
  </si>
  <si>
    <t>GESTION POR META</t>
  </si>
  <si>
    <t>PORCENTAJE DE AVANCE DE LOS INDICADORES DEL PROYECTO</t>
  </si>
  <si>
    <t>PORCENTAJE DE AVANCE EN EL TIEMPO PROGRAMADO DEL PROYECTO</t>
  </si>
  <si>
    <t>Descripción (AB)</t>
  </si>
  <si>
    <t>Fecha Inicial (AC)</t>
  </si>
  <si>
    <t>Fecha Terminación (AD)</t>
  </si>
  <si>
    <t>FECHA AVANCE DE LAS ACTIVIDADES                                                                                                           (DD/MM/AAAA)</t>
  </si>
  <si>
    <t>GESTION POR ACTIVIDAD</t>
  </si>
  <si>
    <t>Fecha Inicial (F)</t>
  </si>
  <si>
    <t>Fecha Terminación (G)</t>
  </si>
  <si>
    <t>I Semestre (I)</t>
  </si>
  <si>
    <t>II Semestre (J)</t>
  </si>
  <si>
    <t>TOTAL (K)</t>
  </si>
  <si>
    <t>II Semestre (M)</t>
  </si>
  <si>
    <t>TOTAL (N)</t>
  </si>
  <si>
    <t>II Semestre (P)</t>
  </si>
  <si>
    <t>I Semestre (Q)</t>
  </si>
  <si>
    <t>II Semestre ( R )</t>
  </si>
  <si>
    <t>AÑO (S)</t>
  </si>
  <si>
    <t>I Semestre (T)</t>
  </si>
  <si>
    <t>II Semestre (U)</t>
  </si>
  <si>
    <t>AÑO(*)  (V)</t>
  </si>
  <si>
    <t>I Semestre (W)</t>
  </si>
  <si>
    <t>II Semestre (X)</t>
  </si>
  <si>
    <t>AÑO(*)  (Y)</t>
  </si>
  <si>
    <t>II Semestre (AF)</t>
  </si>
  <si>
    <t>I Semestre (AG)</t>
  </si>
  <si>
    <t>II Semestre (AH)</t>
  </si>
  <si>
    <t>Año (AI)</t>
  </si>
  <si>
    <t>DIRECCION DE PRODUCTIVIDAD Y COMPETITIVIDAD</t>
  </si>
  <si>
    <t>PLAN ESTRATÉGICO EXPORTADOR</t>
  </si>
  <si>
    <t>Realizar análisis y seguimiento de los indicadores de competitividad</t>
  </si>
  <si>
    <t>Realizar estudio de costos y calidad de energía, con criterios referentes al impacto sobre la localización y desarrollo de la industria nacional</t>
  </si>
  <si>
    <t>Seguimiento a los proyectos que se adelantan en desarrollo de programas transversales de apoyo a la competitividad</t>
  </si>
  <si>
    <t>Apoyar en la identificación, formulación y seguimiento a proyectos que surjan del trabajo con las cadenas productivas para abordar los temas transversales de las redes especializadas.</t>
  </si>
  <si>
    <t xml:space="preserve">Promover la organización de un trabajo asociativo conjunto en el sector transporte de carga por carretera que conduzca a la optimización en la prestación de servicios de transporte </t>
  </si>
  <si>
    <t>Establecer un modelo de integración entre el Estado, proveedores de servicios y usuarios, utilizando tecnología de punta y sistemas de información para mejorar la competitividad del Aeropuerto El Dorado</t>
  </si>
  <si>
    <t>Funcionamiento</t>
  </si>
  <si>
    <t>Dirección de Productividad y Competitividad, Dirección General de Comercio</t>
  </si>
  <si>
    <t>-</t>
  </si>
  <si>
    <t>Dirección de Productividad y Competitividad</t>
  </si>
  <si>
    <t xml:space="preserve">3.4.1 </t>
  </si>
  <si>
    <t>Análisis y seguimiento a los indicadores de competitividad</t>
  </si>
  <si>
    <t>Camilo Salazar Luque, Director, María Edith Zapata, Asesor, Marco Bermudez, Profesional</t>
  </si>
  <si>
    <t>Número de informes de análisis sobre el desempeño competitivo de Colombia, de acuerdo con el reporte del FEM (Foro Económico Mundial) y el IMD (Instituto de Desarrollo Gerencial)</t>
  </si>
  <si>
    <t>3.4.2</t>
  </si>
  <si>
    <t xml:space="preserve">Estudio de Sobrecostos  </t>
  </si>
  <si>
    <t>Camilo Salazar, Director, María Edith Zapata, Asesora, Marco Bermúdez, Profesional, Edgar Heredia, Profesional</t>
  </si>
  <si>
    <t>Número de informes sobre costos y calidad de energía, con criterios referentes al impacto sobre la localización y desarrollo de la industria nacional</t>
  </si>
  <si>
    <t>3.5.1</t>
  </si>
  <si>
    <t>Articulación con entidades públicas, privadas y académicas para el planteamiento, priorización y desarrollo de proyectos que mejoren la competitividad en factores de carácter transversal que inciden en la competitividad del país</t>
  </si>
  <si>
    <r>
      <t xml:space="preserve">Camilo Salazar Luque. Director, María Edith Zapata, Asesor, Carlos Cossio, Asesor, Jairo Artunduaga, Profesional, Jahir Gil, Profesional, </t>
    </r>
    <r>
      <rPr>
        <sz val="10"/>
        <rFont val="Arial"/>
        <family val="2"/>
      </rPr>
      <t>Edgar Heredia, Profesional</t>
    </r>
  </si>
  <si>
    <t>Número de proyectos a los que se realiza seguimiento</t>
  </si>
  <si>
    <t>Número de proyectos formulados que surjan del trabajo con las cadenas productivas para abordar los temas transversales de las redes especializadas</t>
  </si>
  <si>
    <t>Camilo Salazar Luque, Director, Jairo Artunduaga, Profesional</t>
  </si>
  <si>
    <t>Número de seminarios para promover la organización de un trabajo asociativo conjunto en el sector transporte y logística que conduzca a la optimización en la prestación de servicios de transporte de carga terrestre por carretera</t>
  </si>
  <si>
    <t>Número de informes con recomendaciones de distribución logística del Aeropuerto El Dorado</t>
  </si>
  <si>
    <t>ANUAL(L)</t>
  </si>
  <si>
    <t>ANUAL (O)</t>
  </si>
  <si>
    <t>ANUAL(AE)</t>
  </si>
  <si>
    <t>ANUAL</t>
  </si>
  <si>
    <t>AVANCE ANUAL DE EJECUCION DE LAS METAS</t>
  </si>
  <si>
    <t>20 de octubre de 2005</t>
  </si>
  <si>
    <t>Se realizarón cuatro informes sobre el desempeño de Colombia en materia de competivididad:  El Análisis del Anuario Global de Competitividad, que publica el IMD; el informe de análisis sobre Reporte Global de Competitividad del Foro Económico Mundial; el informe sobre el desempeño de Colombia en el Indice de Desarrollo Humano,  y el análisis del informe "Doing Bussiness", que publica el Banco Mundial.  En todos los casos, se analizó la posición de Colombia frente a países desarrollados y de América Latina.</t>
  </si>
  <si>
    <t>24 junio de 2005</t>
  </si>
  <si>
    <t xml:space="preserve">Se realizó el analisis del uso de energia en Colombia. 
 </t>
  </si>
  <si>
    <t>Entre las principales conclusiones del estudio se encuentran: el consumo industrial representa el  32%, mientras el mayor porcentaje corresponde al residencial con 43%. El sector comercial participa con 16% del total.  Los precios totales que pagan los grandes consumidores en Colombia (4.66 cUS$/Kwh) son inferiores a los de Ecuador (6.8 cUS$/Kwh) y México (5.17 cUS$/Kwh), pero son superiores a los otros ocho países de referencia del estudio (cuadro 2). Los precios en Uruguay, Paraguay, Bolivia y Venezuela son menores en un rango de 43%-66% a los pagados en Colombia.</t>
  </si>
  <si>
    <t>Este tema fue desarrollado directamente por el despacho del Viceministro de Comercio Exterior.  Se realizó un trabajo conjunto con el Departamento Nacional de Planeación y la  Aerocivil, en donde se establecieron lineamientos y criterios para la estructuración de los términos de referencia que se utilizarán para la licitación del aeropuerto El Dorado</t>
  </si>
  <si>
    <t>Su ejecución estuvo a cargo del Despacho del Viceministro de Comercio Exterior.</t>
  </si>
  <si>
    <t xml:space="preserve">Se estructuraron los proyectos: Sistema de Informacion para el sector transporte,  Taller para el Mejoramiento de las Operaciones Logísticas del Comercio Exterior de la Cadena Agroindustrial Colombiana y Uso Racional de Energía para Pymes.  Coordinación con el Ministerio de Educación Nacional para la realización de una convocatoria a las cadenas productivas que apoye la transformación de  la Educación Técnica –Media y Profesional- y Tecnológica,  con el propósito de responder a las  competencias requeridas para el desarrollo del sector productivo. </t>
  </si>
  <si>
    <t>Proyecto: “DISEÑO Y ORGANIZACIÓN DEL  SISTEMA NACIONAL DE FORMACIÓN EN TRANSPORTE Y LOGÍSTICA. Objetivo: Mejorar el desempeño profesional del factor humano de las organizaciones del sector de transporte y logística en el país, mediante un sistema de administración común de formación, evaluación, certificación, normalización e investigación de los oficios, actividades y ocupaciones. Proyecto  " TALLER PARA EL MEJORAMIENTO DE LAS OPERACIONES LOGISTICAS DEL COMERCIO EXTERIOR DE LA CADENA AGROINDUSTRIAL COLOMBIANA”.  Objetivo: Capacitar en el desarrollo de las mejores prácticas de operación logística, directamente en los puertos,  a los actores públicos y privados de la cadena agroindustrial que intervienen en el proceso de exportación. Proyecto: "USO RACIONAL DE ENERGIA PARA PYMES". Objetivo: Sensibilizar a los empresarios sobre la importancia del Uso Racional de Energía. Finalmente, el Ministerio de Educación Nacional definió los términos de la Convocatoria Para Apoyar Proyectos de Transformación de la Formación Técnica y Tecnológica 2005”, dirigida a    alianzas  conformadas por gobiernos regionales, sector productivo,  instituciones de educación superior, e instituciones de educación media técnica, que se realizará a partir de enero de 2006.</t>
  </si>
  <si>
    <t>15 diciembre de 2005</t>
  </si>
  <si>
    <t>Se realizó Seminario "Asociatividad: Una herramienta para el sector de transporte de carga por carretera", el cual conto con una asistencia de 80 empresarios y en el que se presentaron experiencias exitosas de la cadena de Frio Aéreo en Perú, y de empresas colombianas como COOPIDROGAS, SECTRANS, Grupo empresarial G-8, conto con la participación de los gremios del sector y del Ministerio de Transporte.</t>
  </si>
  <si>
    <t xml:space="preserve">Se realizó el seminario: Asociatividad: Una herramienta para la optimización del sector de transporte de carga por carretera", para su desarrollo se adelantaron las siguientes actividades: Definición de objetivos  del evento, publico objetivo, se estructuró la agenda temática, identificación y contacto con conferencistas, actualización base de datos de invitados, coordinación logistica, recopilación de memorias.  </t>
  </si>
  <si>
    <t>16 de diciembre de 2005</t>
  </si>
  <si>
    <t>Se realizó seguimiento a los proyectos adelantados en los temas transversales de Transporte y Logistica,  Ciencia y Tecnología, Tecnologias de la información y las comunicaciones, Energia y Gas.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</si>
</sst>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
    <numFmt numFmtId="173" formatCode="dd/mm/yyyy;@"/>
    <numFmt numFmtId="174" formatCode="d\-mmm\-yyyy"/>
    <numFmt numFmtId="175" formatCode="[$-240A]d&quot; de &quot;mmmm&quot; de &quot;yyyy;@"/>
  </numFmts>
  <fonts count="17">
    <font>
      <sz val="10"/>
      <name val="Arial"/>
      <family val="0"/>
    </font>
    <font>
      <b/>
      <sz val="12"/>
      <name val="Arial"/>
      <family val="2"/>
    </font>
    <font>
      <b/>
      <sz val="8"/>
      <name val="Arial"/>
      <family val="2"/>
    </font>
    <font>
      <b/>
      <sz val="7"/>
      <name val="Arial"/>
      <family val="2"/>
    </font>
    <font>
      <b/>
      <sz val="10"/>
      <name val="Arial"/>
      <family val="2"/>
    </font>
    <font>
      <sz val="8"/>
      <name val="Arial"/>
      <family val="2"/>
    </font>
    <font>
      <b/>
      <sz val="8"/>
      <name val="Tahoma"/>
      <family val="2"/>
    </font>
    <font>
      <sz val="8"/>
      <name val="Tahoma"/>
      <family val="0"/>
    </font>
    <font>
      <sz val="5"/>
      <name val="Arial"/>
      <family val="2"/>
    </font>
    <font>
      <b/>
      <sz val="6"/>
      <name val="Arial"/>
      <family val="2"/>
    </font>
    <font>
      <u val="single"/>
      <sz val="10"/>
      <color indexed="12"/>
      <name val="Arial"/>
      <family val="0"/>
    </font>
    <font>
      <u val="single"/>
      <sz val="10"/>
      <color indexed="36"/>
      <name val="Arial"/>
      <family val="0"/>
    </font>
    <font>
      <strike/>
      <sz val="10"/>
      <name val="Arial"/>
      <family val="2"/>
    </font>
    <font>
      <sz val="10"/>
      <color indexed="10"/>
      <name val="Arial"/>
      <family val="2"/>
    </font>
    <font>
      <b/>
      <sz val="9"/>
      <name val="Arial"/>
      <family val="2"/>
    </font>
    <font>
      <sz val="9"/>
      <name val="Arial"/>
      <family val="2"/>
    </font>
    <font>
      <sz val="7"/>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24">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color indexed="63"/>
      </top>
      <bottom style="medium"/>
    </border>
    <border>
      <left style="medium"/>
      <right style="thin"/>
      <top style="medium"/>
      <bottom style="thin"/>
    </border>
    <border>
      <left style="medium"/>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3">
    <xf numFmtId="0" fontId="0" fillId="0" borderId="0" xfId="0" applyAlignment="1">
      <alignment/>
    </xf>
    <xf numFmtId="0" fontId="1" fillId="2" borderId="0" xfId="0" applyNumberFormat="1" applyFont="1" applyFill="1" applyBorder="1" applyAlignment="1" applyProtection="1">
      <alignment horizontal="left"/>
      <protection/>
    </xf>
    <xf numFmtId="0" fontId="1" fillId="2" borderId="0" xfId="0" applyNumberFormat="1" applyFont="1" applyFill="1" applyBorder="1" applyAlignment="1" applyProtection="1">
      <alignment horizontal="center"/>
      <protection/>
    </xf>
    <xf numFmtId="0"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horizontal="center"/>
      <protection/>
    </xf>
    <xf numFmtId="3" fontId="1" fillId="2" borderId="0" xfId="0" applyNumberFormat="1" applyFont="1" applyFill="1" applyBorder="1" applyAlignment="1" applyProtection="1">
      <alignment/>
      <protection/>
    </xf>
    <xf numFmtId="172" fontId="1" fillId="2" borderId="0" xfId="0" applyNumberFormat="1" applyFont="1" applyFill="1" applyBorder="1" applyAlignment="1" applyProtection="1">
      <alignment/>
      <protection/>
    </xf>
    <xf numFmtId="173" fontId="1" fillId="2" borderId="0" xfId="0" applyNumberFormat="1" applyFont="1" applyFill="1" applyBorder="1" applyAlignment="1" applyProtection="1">
      <alignment/>
      <protection/>
    </xf>
    <xf numFmtId="0" fontId="1" fillId="2" borderId="0" xfId="0" applyFont="1" applyFill="1" applyBorder="1" applyAlignment="1" applyProtection="1">
      <alignment/>
      <protection locked="0"/>
    </xf>
    <xf numFmtId="0" fontId="1" fillId="2" borderId="0" xfId="0" applyFont="1" applyFill="1" applyBorder="1" applyAlignment="1" applyProtection="1">
      <alignment horizontal="left"/>
      <protection/>
    </xf>
    <xf numFmtId="173" fontId="1" fillId="2" borderId="0" xfId="0" applyNumberFormat="1" applyFont="1" applyFill="1" applyBorder="1" applyAlignment="1" applyProtection="1">
      <alignment/>
      <protection locked="0"/>
    </xf>
    <xf numFmtId="49" fontId="1" fillId="2" borderId="0" xfId="0" applyNumberFormat="1" applyFont="1" applyFill="1" applyBorder="1" applyAlignment="1" applyProtection="1">
      <alignment/>
      <protection locked="0"/>
    </xf>
    <xf numFmtId="0" fontId="1" fillId="2" borderId="0" xfId="0" applyFont="1" applyFill="1" applyBorder="1" applyAlignment="1" applyProtection="1">
      <alignment horizontal="center"/>
      <protection/>
    </xf>
    <xf numFmtId="0" fontId="1" fillId="2" borderId="0" xfId="0" applyFont="1" applyFill="1" applyBorder="1" applyAlignment="1" applyProtection="1">
      <alignment/>
      <protection/>
    </xf>
    <xf numFmtId="0" fontId="2" fillId="2" borderId="0" xfId="0" applyFont="1" applyFill="1" applyBorder="1" applyAlignment="1" applyProtection="1">
      <alignment horizontal="left"/>
      <protection/>
    </xf>
    <xf numFmtId="0" fontId="2" fillId="2" borderId="0" xfId="0" applyFont="1" applyFill="1" applyBorder="1" applyAlignment="1" applyProtection="1">
      <alignment/>
      <protection/>
    </xf>
    <xf numFmtId="0" fontId="2" fillId="2" borderId="0" xfId="0" applyFont="1" applyFill="1" applyBorder="1" applyAlignment="1" applyProtection="1">
      <alignment/>
      <protection locked="0"/>
    </xf>
    <xf numFmtId="172" fontId="2" fillId="2" borderId="0" xfId="0" applyNumberFormat="1" applyFont="1" applyFill="1" applyBorder="1" applyAlignment="1" applyProtection="1">
      <alignment horizontal="center"/>
      <protection/>
    </xf>
    <xf numFmtId="173" fontId="2" fillId="2" borderId="0" xfId="0" applyNumberFormat="1" applyFont="1" applyFill="1" applyBorder="1" applyAlignment="1" applyProtection="1">
      <alignment/>
      <protection locked="0"/>
    </xf>
    <xf numFmtId="49" fontId="2" fillId="2" borderId="0" xfId="0" applyNumberFormat="1" applyFont="1" applyFill="1" applyBorder="1" applyAlignment="1" applyProtection="1">
      <alignment/>
      <protection locked="0"/>
    </xf>
    <xf numFmtId="3" fontId="2" fillId="2" borderId="0" xfId="0" applyNumberFormat="1" applyFont="1" applyFill="1" applyBorder="1" applyAlignment="1" applyProtection="1">
      <alignment horizontal="center"/>
      <protection/>
    </xf>
    <xf numFmtId="3" fontId="2" fillId="2" borderId="0" xfId="0" applyNumberFormat="1" applyFont="1" applyFill="1" applyBorder="1" applyAlignment="1" applyProtection="1">
      <alignment/>
      <protection/>
    </xf>
    <xf numFmtId="172" fontId="2" fillId="2" borderId="0" xfId="0" applyNumberFormat="1" applyFont="1" applyFill="1" applyBorder="1" applyAlignment="1" applyProtection="1">
      <alignment/>
      <protection/>
    </xf>
    <xf numFmtId="173" fontId="2" fillId="2" borderId="0" xfId="0" applyNumberFormat="1" applyFont="1" applyFill="1" applyBorder="1" applyAlignment="1" applyProtection="1">
      <alignment/>
      <protection/>
    </xf>
    <xf numFmtId="172" fontId="2" fillId="2" borderId="1" xfId="0" applyNumberFormat="1" applyFont="1" applyFill="1" applyBorder="1" applyAlignment="1" applyProtection="1">
      <alignment horizontal="center" vertical="center" wrapText="1"/>
      <protection/>
    </xf>
    <xf numFmtId="3" fontId="2" fillId="2" borderId="0" xfId="0" applyNumberFormat="1" applyFont="1" applyFill="1" applyBorder="1" applyAlignment="1" applyProtection="1">
      <alignment vertical="top" wrapText="1"/>
      <protection/>
    </xf>
    <xf numFmtId="172" fontId="2" fillId="2" borderId="0" xfId="0" applyNumberFormat="1" applyFont="1" applyFill="1" applyBorder="1" applyAlignment="1" applyProtection="1">
      <alignment vertical="top" wrapText="1"/>
      <protection/>
    </xf>
    <xf numFmtId="0" fontId="2" fillId="2" borderId="0" xfId="0" applyFont="1" applyFill="1" applyBorder="1" applyAlignment="1" applyProtection="1">
      <alignment vertical="center" wrapText="1"/>
      <protection/>
    </xf>
    <xf numFmtId="49" fontId="2" fillId="2" borderId="0" xfId="0" applyNumberFormat="1"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xf>
    <xf numFmtId="0" fontId="2" fillId="3" borderId="2" xfId="0" applyFont="1" applyFill="1" applyBorder="1" applyAlignment="1" applyProtection="1">
      <alignment horizontal="center" vertical="center" wrapText="1"/>
      <protection/>
    </xf>
    <xf numFmtId="0" fontId="2" fillId="2" borderId="2" xfId="0" applyFont="1" applyFill="1" applyBorder="1" applyAlignment="1" applyProtection="1">
      <alignment horizontal="left" vertical="center" wrapText="1"/>
      <protection/>
    </xf>
    <xf numFmtId="172" fontId="2" fillId="2" borderId="3" xfId="0" applyNumberFormat="1" applyFont="1" applyFill="1" applyBorder="1" applyAlignment="1" applyProtection="1">
      <alignment horizontal="center" vertical="center" wrapText="1"/>
      <protection/>
    </xf>
    <xf numFmtId="172" fontId="2" fillId="3" borderId="3" xfId="0" applyNumberFormat="1"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locked="0"/>
    </xf>
    <xf numFmtId="49" fontId="2" fillId="2" borderId="3" xfId="0" applyNumberFormat="1" applyFont="1" applyFill="1" applyBorder="1" applyAlignment="1" applyProtection="1">
      <alignment horizontal="center" vertical="center" wrapText="1"/>
      <protection locked="0"/>
    </xf>
    <xf numFmtId="49" fontId="2" fillId="2" borderId="4" xfId="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xf>
    <xf numFmtId="0" fontId="2" fillId="2" borderId="5" xfId="0" applyFont="1" applyFill="1" applyBorder="1" applyAlignment="1" applyProtection="1">
      <alignment horizontal="left" vertical="center" wrapText="1"/>
      <protection/>
    </xf>
    <xf numFmtId="172" fontId="2" fillId="2" borderId="6" xfId="0" applyNumberFormat="1" applyFont="1" applyFill="1" applyBorder="1" applyAlignment="1" applyProtection="1">
      <alignment horizontal="center" vertical="center" wrapText="1"/>
      <protection/>
    </xf>
    <xf numFmtId="172" fontId="2" fillId="3" borderId="6" xfId="0" applyNumberFormat="1"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locked="0"/>
    </xf>
    <xf numFmtId="49" fontId="2" fillId="2" borderId="6" xfId="0" applyNumberFormat="1" applyFont="1" applyFill="1" applyBorder="1" applyAlignment="1" applyProtection="1">
      <alignment horizontal="center" vertical="center" wrapText="1"/>
      <protection locked="0"/>
    </xf>
    <xf numFmtId="49" fontId="2" fillId="2" borderId="7" xfId="0" applyNumberFormat="1" applyFont="1" applyFill="1" applyBorder="1" applyAlignment="1" applyProtection="1">
      <alignment horizontal="center" vertical="center" wrapText="1"/>
      <protection locked="0"/>
    </xf>
    <xf numFmtId="173" fontId="2" fillId="3" borderId="1" xfId="0" applyNumberFormat="1" applyFont="1" applyFill="1" applyBorder="1" applyAlignment="1" applyProtection="1">
      <alignment horizontal="center" vertical="center" wrapText="1"/>
      <protection locked="0"/>
    </xf>
    <xf numFmtId="172" fontId="3" fillId="2" borderId="8" xfId="0" applyNumberFormat="1" applyFont="1" applyFill="1" applyBorder="1" applyAlignment="1" applyProtection="1">
      <alignment horizontal="center" vertical="center" wrapText="1"/>
      <protection/>
    </xf>
    <xf numFmtId="172" fontId="3" fillId="2" borderId="8" xfId="0" applyNumberFormat="1" applyFont="1" applyFill="1" applyBorder="1" applyAlignment="1" applyProtection="1">
      <alignment horizontal="center" vertical="top" wrapText="1"/>
      <protection/>
    </xf>
    <xf numFmtId="3" fontId="3" fillId="2" borderId="8" xfId="0" applyNumberFormat="1" applyFont="1" applyFill="1" applyBorder="1" applyAlignment="1" applyProtection="1">
      <alignment horizontal="center" vertical="center" wrapText="1"/>
      <protection/>
    </xf>
    <xf numFmtId="0" fontId="5" fillId="4" borderId="1" xfId="0" applyFont="1" applyFill="1" applyBorder="1" applyAlignment="1" applyProtection="1">
      <alignment/>
      <protection/>
    </xf>
    <xf numFmtId="3" fontId="5" fillId="3" borderId="1" xfId="0" applyNumberFormat="1" applyFont="1" applyFill="1" applyBorder="1" applyAlignment="1" applyProtection="1">
      <alignment/>
      <protection/>
    </xf>
    <xf numFmtId="172" fontId="5" fillId="3" borderId="1" xfId="0" applyNumberFormat="1" applyFont="1" applyFill="1" applyBorder="1" applyAlignment="1" applyProtection="1">
      <alignment/>
      <protection/>
    </xf>
    <xf numFmtId="173" fontId="5" fillId="4" borderId="1" xfId="0" applyNumberFormat="1" applyFont="1" applyFill="1" applyBorder="1" applyAlignment="1" applyProtection="1">
      <alignment/>
      <protection/>
    </xf>
    <xf numFmtId="0" fontId="5" fillId="0" borderId="1" xfId="0" applyFont="1" applyFill="1" applyBorder="1" applyAlignment="1" applyProtection="1">
      <alignment/>
      <protection/>
    </xf>
    <xf numFmtId="0" fontId="5" fillId="3" borderId="1" xfId="0" applyFont="1" applyFill="1" applyBorder="1" applyAlignment="1" applyProtection="1">
      <alignment/>
      <protection locked="0"/>
    </xf>
    <xf numFmtId="173" fontId="5" fillId="4" borderId="1" xfId="0" applyNumberFormat="1" applyFont="1" applyFill="1" applyBorder="1" applyAlignment="1" applyProtection="1">
      <alignment/>
      <protection locked="0"/>
    </xf>
    <xf numFmtId="49" fontId="5" fillId="4" borderId="1" xfId="0" applyNumberFormat="1" applyFont="1" applyFill="1" applyBorder="1" applyAlignment="1" applyProtection="1">
      <alignment/>
      <protection locked="0"/>
    </xf>
    <xf numFmtId="0" fontId="2" fillId="2" borderId="8" xfId="0" applyFont="1" applyFill="1" applyBorder="1" applyAlignment="1" applyProtection="1">
      <alignment horizontal="center" vertical="center" wrapText="1"/>
      <protection/>
    </xf>
    <xf numFmtId="3" fontId="2" fillId="3" borderId="8" xfId="0" applyNumberFormat="1" applyFont="1" applyFill="1" applyBorder="1" applyAlignment="1" applyProtection="1">
      <alignment horizontal="center" vertical="center" wrapText="1"/>
      <protection/>
    </xf>
    <xf numFmtId="172" fontId="2" fillId="3" borderId="8" xfId="0" applyNumberFormat="1" applyFont="1" applyFill="1" applyBorder="1" applyAlignment="1" applyProtection="1">
      <alignment horizontal="center" vertical="center" wrapText="1"/>
      <protection/>
    </xf>
    <xf numFmtId="173" fontId="2" fillId="3" borderId="8" xfId="0" applyNumberFormat="1" applyFont="1" applyFill="1" applyBorder="1" applyAlignment="1" applyProtection="1">
      <alignment horizontal="center" vertical="center" wrapText="1"/>
      <protection/>
    </xf>
    <xf numFmtId="0" fontId="2" fillId="3" borderId="8" xfId="0" applyFont="1" applyFill="1" applyBorder="1" applyAlignment="1" applyProtection="1">
      <alignment horizontal="center" vertical="center" wrapText="1"/>
      <protection/>
    </xf>
    <xf numFmtId="172" fontId="3" fillId="3" borderId="8" xfId="0" applyNumberFormat="1" applyFont="1" applyFill="1" applyBorder="1" applyAlignment="1" applyProtection="1">
      <alignment horizontal="center" vertical="center" wrapText="1"/>
      <protection locked="0"/>
    </xf>
    <xf numFmtId="173" fontId="2" fillId="3" borderId="8" xfId="0" applyNumberFormat="1" applyFont="1" applyFill="1" applyBorder="1" applyAlignment="1" applyProtection="1">
      <alignment horizontal="center" vertical="center" wrapText="1"/>
      <protection locked="0"/>
    </xf>
    <xf numFmtId="49" fontId="2" fillId="2" borderId="8" xfId="0" applyNumberFormat="1" applyFont="1" applyFill="1" applyBorder="1" applyAlignment="1" applyProtection="1">
      <alignment horizontal="center" vertical="center" wrapText="1"/>
      <protection locked="0"/>
    </xf>
    <xf numFmtId="3" fontId="5" fillId="2" borderId="9" xfId="0" applyNumberFormat="1" applyFont="1" applyFill="1" applyBorder="1" applyAlignment="1" applyProtection="1">
      <alignment horizontal="center"/>
      <protection/>
    </xf>
    <xf numFmtId="0" fontId="5" fillId="2" borderId="9" xfId="0" applyFont="1" applyFill="1" applyBorder="1" applyAlignment="1" applyProtection="1">
      <alignment/>
      <protection/>
    </xf>
    <xf numFmtId="3" fontId="5" fillId="2" borderId="9" xfId="0" applyNumberFormat="1" applyFont="1" applyFill="1" applyBorder="1" applyAlignment="1" applyProtection="1">
      <alignment/>
      <protection/>
    </xf>
    <xf numFmtId="172" fontId="5" fillId="2" borderId="9" xfId="0" applyNumberFormat="1" applyFont="1" applyFill="1" applyBorder="1" applyAlignment="1" applyProtection="1">
      <alignment/>
      <protection/>
    </xf>
    <xf numFmtId="173" fontId="5" fillId="2" borderId="9" xfId="0" applyNumberFormat="1" applyFont="1" applyFill="1" applyBorder="1" applyAlignment="1" applyProtection="1">
      <alignment/>
      <protection/>
    </xf>
    <xf numFmtId="0" fontId="5" fillId="2" borderId="9" xfId="0" applyFont="1" applyFill="1" applyBorder="1" applyAlignment="1" applyProtection="1">
      <alignment/>
      <protection locked="0"/>
    </xf>
    <xf numFmtId="0" fontId="5" fillId="2" borderId="9" xfId="0" applyFont="1" applyFill="1" applyBorder="1" applyAlignment="1" applyProtection="1">
      <alignment horizontal="left"/>
      <protection/>
    </xf>
    <xf numFmtId="172" fontId="5" fillId="2" borderId="9" xfId="0" applyNumberFormat="1" applyFont="1" applyFill="1" applyBorder="1" applyAlignment="1" applyProtection="1">
      <alignment horizontal="center"/>
      <protection/>
    </xf>
    <xf numFmtId="173" fontId="5" fillId="2" borderId="9" xfId="0" applyNumberFormat="1" applyFont="1" applyFill="1" applyBorder="1" applyAlignment="1" applyProtection="1">
      <alignment/>
      <protection locked="0"/>
    </xf>
    <xf numFmtId="49" fontId="5" fillId="2" borderId="9" xfId="0" applyNumberFormat="1" applyFont="1" applyFill="1" applyBorder="1" applyAlignment="1" applyProtection="1">
      <alignment/>
      <protection locked="0"/>
    </xf>
    <xf numFmtId="49" fontId="5" fillId="2" borderId="10" xfId="0" applyNumberFormat="1" applyFont="1" applyFill="1" applyBorder="1" applyAlignment="1" applyProtection="1">
      <alignment/>
      <protection locked="0"/>
    </xf>
    <xf numFmtId="0" fontId="2" fillId="2" borderId="11" xfId="0" applyFont="1" applyFill="1" applyBorder="1" applyAlignment="1" applyProtection="1">
      <alignment vertical="center"/>
      <protection/>
    </xf>
    <xf numFmtId="0" fontId="4" fillId="2" borderId="9" xfId="0" applyFont="1" applyFill="1" applyBorder="1" applyAlignment="1">
      <alignment vertical="center"/>
    </xf>
    <xf numFmtId="0" fontId="0" fillId="0" borderId="1" xfId="0" applyFont="1" applyBorder="1" applyAlignment="1">
      <alignment horizontal="justify" vertical="top" wrapText="1"/>
    </xf>
    <xf numFmtId="0" fontId="0" fillId="0" borderId="1" xfId="0" applyFont="1" applyFill="1" applyBorder="1" applyAlignment="1">
      <alignment horizontal="justify" vertical="top" wrapText="1"/>
    </xf>
    <xf numFmtId="174" fontId="0" fillId="0" borderId="1" xfId="0" applyNumberFormat="1" applyFont="1" applyBorder="1" applyAlignment="1">
      <alignment horizontal="right" vertical="top"/>
    </xf>
    <xf numFmtId="0" fontId="0" fillId="0" borderId="1" xfId="0" applyFont="1" applyFill="1" applyBorder="1" applyAlignment="1" applyProtection="1">
      <alignment horizontal="justify" vertical="top" wrapText="1"/>
      <protection locked="0"/>
    </xf>
    <xf numFmtId="174" fontId="0" fillId="0" borderId="1" xfId="0" applyNumberFormat="1" applyFont="1" applyFill="1" applyBorder="1" applyAlignment="1" applyProtection="1">
      <alignment horizontal="right" vertical="top"/>
      <protection locked="0"/>
    </xf>
    <xf numFmtId="0" fontId="0" fillId="0" borderId="12" xfId="0" applyFont="1" applyFill="1" applyBorder="1" applyAlignment="1" applyProtection="1">
      <alignment horizontal="justify" vertical="top" wrapText="1"/>
      <protection locked="0"/>
    </xf>
    <xf numFmtId="0" fontId="0" fillId="0" borderId="1" xfId="0" applyFont="1" applyFill="1" applyBorder="1" applyAlignment="1" applyProtection="1">
      <alignment horizontal="justify" vertical="top"/>
      <protection locked="0"/>
    </xf>
    <xf numFmtId="0" fontId="0" fillId="0" borderId="1" xfId="0" applyFont="1" applyFill="1" applyBorder="1" applyAlignment="1" applyProtection="1">
      <alignment horizontal="center" vertical="top"/>
      <protection locked="0"/>
    </xf>
    <xf numFmtId="0" fontId="0" fillId="0" borderId="1" xfId="0" applyFont="1" applyFill="1" applyBorder="1" applyAlignment="1" applyProtection="1">
      <alignment horizontal="center" vertical="top" wrapText="1"/>
      <protection locked="0"/>
    </xf>
    <xf numFmtId="0" fontId="0" fillId="0" borderId="1" xfId="0" applyFont="1" applyFill="1" applyBorder="1" applyAlignment="1">
      <alignment horizontal="center" vertical="top" wrapText="1"/>
    </xf>
    <xf numFmtId="0" fontId="0" fillId="0" borderId="12" xfId="0" applyFont="1" applyFill="1" applyBorder="1" applyAlignment="1">
      <alignment horizontal="justify" vertical="top"/>
    </xf>
    <xf numFmtId="0" fontId="0" fillId="0" borderId="1" xfId="0" applyBorder="1" applyAlignment="1">
      <alignment/>
    </xf>
    <xf numFmtId="0" fontId="9" fillId="2" borderId="1" xfId="0" applyFont="1" applyFill="1" applyBorder="1" applyAlignment="1" applyProtection="1">
      <alignment horizontal="justify" vertical="center" wrapText="1"/>
      <protection/>
    </xf>
    <xf numFmtId="0" fontId="0" fillId="3" borderId="1" xfId="0" applyFill="1" applyBorder="1" applyAlignment="1">
      <alignment/>
    </xf>
    <xf numFmtId="172" fontId="9" fillId="3" borderId="1" xfId="0" applyNumberFormat="1" applyFont="1" applyFill="1" applyBorder="1" applyAlignment="1" applyProtection="1">
      <alignment horizontal="justify" vertical="center" wrapText="1"/>
      <protection/>
    </xf>
    <xf numFmtId="3" fontId="5" fillId="3" borderId="13" xfId="0" applyNumberFormat="1" applyFont="1" applyFill="1" applyBorder="1" applyAlignment="1" applyProtection="1">
      <alignment horizontal="center" vertical="center" wrapText="1"/>
      <protection locked="0"/>
    </xf>
    <xf numFmtId="172" fontId="5" fillId="3" borderId="13" xfId="0" applyNumberFormat="1" applyFont="1" applyFill="1" applyBorder="1" applyAlignment="1" applyProtection="1">
      <alignment horizontal="center" vertical="center" wrapText="1"/>
      <protection locked="0"/>
    </xf>
    <xf numFmtId="3" fontId="5" fillId="4" borderId="13" xfId="0" applyNumberFormat="1" applyFont="1" applyFill="1" applyBorder="1" applyAlignment="1" applyProtection="1">
      <alignment horizontal="center" vertical="center" wrapText="1"/>
      <protection locked="0"/>
    </xf>
    <xf numFmtId="0" fontId="5" fillId="4" borderId="1" xfId="0" applyFont="1" applyFill="1" applyBorder="1" applyAlignment="1" applyProtection="1">
      <alignment vertical="center" wrapText="1"/>
      <protection locked="0"/>
    </xf>
    <xf numFmtId="0" fontId="5" fillId="3" borderId="1" xfId="0" applyFont="1" applyFill="1" applyBorder="1" applyAlignment="1" applyProtection="1">
      <alignment vertical="center" wrapText="1"/>
      <protection locked="0"/>
    </xf>
    <xf numFmtId="172" fontId="5" fillId="3" borderId="1" xfId="0" applyNumberFormat="1" applyFont="1" applyFill="1" applyBorder="1" applyAlignment="1" applyProtection="1">
      <alignment horizontal="center" vertical="center" wrapText="1"/>
      <protection locked="0"/>
    </xf>
    <xf numFmtId="173" fontId="5" fillId="4" borderId="1" xfId="0" applyNumberFormat="1" applyFont="1" applyFill="1" applyBorder="1" applyAlignment="1" applyProtection="1">
      <alignment vertical="center" wrapText="1"/>
      <protection locked="0"/>
    </xf>
    <xf numFmtId="49" fontId="5" fillId="4" borderId="1" xfId="0" applyNumberFormat="1" applyFont="1" applyFill="1" applyBorder="1" applyAlignment="1" applyProtection="1">
      <alignment vertical="center" wrapText="1"/>
      <protection locked="0"/>
    </xf>
    <xf numFmtId="49" fontId="5" fillId="3" borderId="1" xfId="0" applyNumberFormat="1" applyFont="1" applyFill="1" applyBorder="1" applyAlignment="1" applyProtection="1">
      <alignment vertical="center" wrapText="1"/>
      <protection locked="0"/>
    </xf>
    <xf numFmtId="0" fontId="4" fillId="0" borderId="0" xfId="0" applyFont="1" applyAlignment="1">
      <alignment/>
    </xf>
    <xf numFmtId="174" fontId="0" fillId="0" borderId="1" xfId="0" applyNumberFormat="1" applyFont="1" applyFill="1" applyBorder="1" applyAlignment="1">
      <alignment horizontal="right" vertical="top"/>
    </xf>
    <xf numFmtId="174" fontId="0" fillId="0" borderId="14" xfId="0" applyNumberFormat="1" applyFont="1" applyFill="1" applyBorder="1" applyAlignment="1">
      <alignment horizontal="right" vertical="top"/>
    </xf>
    <xf numFmtId="0" fontId="0" fillId="0" borderId="0" xfId="0" applyFont="1" applyFill="1" applyAlignment="1">
      <alignment horizontal="justify" vertical="top"/>
    </xf>
    <xf numFmtId="0" fontId="0" fillId="0" borderId="0" xfId="0" applyFont="1" applyFill="1" applyAlignment="1">
      <alignment/>
    </xf>
    <xf numFmtId="0" fontId="0" fillId="0" borderId="1" xfId="0" applyFont="1" applyFill="1" applyBorder="1" applyAlignment="1" applyProtection="1" quotePrefix="1">
      <alignment horizontal="center" vertical="top"/>
      <protection locked="0"/>
    </xf>
    <xf numFmtId="0" fontId="5" fillId="3" borderId="1" xfId="0" applyNumberFormat="1" applyFont="1" applyFill="1" applyBorder="1" applyAlignment="1" applyProtection="1">
      <alignment vertical="center" wrapText="1"/>
      <protection locked="0"/>
    </xf>
    <xf numFmtId="0" fontId="0" fillId="0" borderId="12" xfId="0" applyFont="1" applyFill="1" applyBorder="1" applyAlignment="1" applyProtection="1">
      <alignment horizontal="justify" vertical="center" wrapText="1"/>
      <protection locked="0"/>
    </xf>
    <xf numFmtId="14" fontId="0" fillId="0" borderId="1" xfId="0" applyNumberFormat="1" applyFont="1" applyFill="1" applyBorder="1" applyAlignment="1" applyProtection="1">
      <alignment horizontal="justify" vertical="top"/>
      <protection locked="0"/>
    </xf>
    <xf numFmtId="0" fontId="0" fillId="0" borderId="15" xfId="0" applyFont="1" applyFill="1" applyBorder="1" applyAlignment="1">
      <alignment horizontal="justify" vertical="top"/>
    </xf>
    <xf numFmtId="0" fontId="5" fillId="4" borderId="15" xfId="0" applyFont="1" applyFill="1" applyBorder="1" applyAlignment="1" applyProtection="1">
      <alignment/>
      <protection/>
    </xf>
    <xf numFmtId="0" fontId="5" fillId="0" borderId="15" xfId="0" applyFont="1" applyFill="1" applyBorder="1" applyAlignment="1" applyProtection="1">
      <alignment/>
      <protection/>
    </xf>
    <xf numFmtId="0" fontId="0" fillId="0" borderId="15" xfId="0" applyFont="1" applyFill="1" applyBorder="1" applyAlignment="1">
      <alignment horizontal="justify" vertical="center" wrapText="1"/>
    </xf>
    <xf numFmtId="174" fontId="0" fillId="0" borderId="15" xfId="0" applyNumberFormat="1" applyFont="1" applyFill="1" applyBorder="1" applyAlignment="1" applyProtection="1">
      <alignment horizontal="justify" vertical="center" wrapText="1"/>
      <protection locked="0"/>
    </xf>
    <xf numFmtId="174" fontId="0" fillId="0" borderId="1" xfId="0" applyNumberFormat="1" applyFont="1" applyFill="1" applyBorder="1" applyAlignment="1" applyProtection="1">
      <alignment horizontal="right" vertical="top" wrapText="1"/>
      <protection locked="0"/>
    </xf>
    <xf numFmtId="0" fontId="0" fillId="0" borderId="1" xfId="0" applyFont="1" applyFill="1" applyBorder="1" applyAlignment="1" applyProtection="1">
      <alignment horizontal="justify" vertical="center"/>
      <protection locked="0"/>
    </xf>
    <xf numFmtId="174" fontId="0" fillId="0" borderId="1" xfId="0" applyNumberFormat="1" applyFont="1" applyFill="1" applyBorder="1" applyAlignment="1" applyProtection="1">
      <alignment horizontal="justify" vertical="center" wrapText="1"/>
      <protection locked="0"/>
    </xf>
    <xf numFmtId="14" fontId="0" fillId="0" borderId="1" xfId="0" applyNumberFormat="1" applyFont="1" applyFill="1" applyBorder="1" applyAlignment="1" applyProtection="1">
      <alignment horizontal="justify" vertical="center" wrapText="1"/>
      <protection locked="0"/>
    </xf>
    <xf numFmtId="0" fontId="0" fillId="0" borderId="1" xfId="0" applyFont="1" applyBorder="1" applyAlignment="1">
      <alignment horizontal="center" vertical="center" wrapText="1"/>
    </xf>
    <xf numFmtId="0" fontId="0" fillId="0" borderId="16" xfId="0" applyFont="1" applyFill="1" applyBorder="1" applyAlignment="1">
      <alignment horizontal="justify" vertical="center" wrapText="1"/>
    </xf>
    <xf numFmtId="174" fontId="0" fillId="0" borderId="16" xfId="0" applyNumberFormat="1" applyFont="1" applyFill="1" applyBorder="1" applyAlignment="1" applyProtection="1">
      <alignment horizontal="justify" vertical="center" wrapText="1"/>
      <protection locked="0"/>
    </xf>
    <xf numFmtId="14" fontId="0" fillId="0" borderId="16" xfId="0" applyNumberFormat="1" applyFont="1" applyFill="1" applyBorder="1" applyAlignment="1" applyProtection="1">
      <alignment horizontal="justify" vertical="center" wrapText="1"/>
      <protection locked="0"/>
    </xf>
    <xf numFmtId="0" fontId="0" fillId="0" borderId="16" xfId="0" applyFont="1" applyFill="1" applyBorder="1" applyAlignment="1">
      <alignment horizontal="center" vertical="center" wrapText="1"/>
    </xf>
    <xf numFmtId="0" fontId="0" fillId="0" borderId="16" xfId="0" applyBorder="1" applyAlignment="1">
      <alignment/>
    </xf>
    <xf numFmtId="0" fontId="0" fillId="0" borderId="0" xfId="0" applyNumberFormat="1" applyAlignment="1">
      <alignment/>
    </xf>
    <xf numFmtId="14" fontId="0" fillId="0" borderId="1" xfId="0" applyNumberFormat="1" applyFont="1" applyFill="1" applyBorder="1" applyAlignment="1" applyProtection="1">
      <alignment horizontal="justify" vertical="center"/>
      <protection locked="0"/>
    </xf>
    <xf numFmtId="174" fontId="0" fillId="0" borderId="1" xfId="0" applyNumberFormat="1" applyFont="1" applyBorder="1" applyAlignment="1">
      <alignment horizontal="right" vertical="center" wrapText="1"/>
    </xf>
    <xf numFmtId="49" fontId="14" fillId="2" borderId="0" xfId="0" applyNumberFormat="1" applyFont="1" applyFill="1" applyBorder="1" applyAlignment="1" applyProtection="1">
      <alignment/>
      <protection locked="0"/>
    </xf>
    <xf numFmtId="49" fontId="14" fillId="2" borderId="0" xfId="0" applyNumberFormat="1" applyFont="1" applyFill="1" applyBorder="1" applyAlignment="1" applyProtection="1">
      <alignment vertical="center" wrapText="1"/>
      <protection locked="0"/>
    </xf>
    <xf numFmtId="49" fontId="15" fillId="2" borderId="10" xfId="0" applyNumberFormat="1" applyFont="1" applyFill="1" applyBorder="1" applyAlignment="1" applyProtection="1">
      <alignment/>
      <protection locked="0"/>
    </xf>
    <xf numFmtId="0" fontId="15" fillId="0" borderId="0" xfId="0" applyFont="1" applyAlignment="1">
      <alignment/>
    </xf>
    <xf numFmtId="172" fontId="2" fillId="2" borderId="8" xfId="0" applyNumberFormat="1" applyFont="1" applyFill="1" applyBorder="1" applyAlignment="1" applyProtection="1">
      <alignment horizontal="center" vertical="center" wrapText="1"/>
      <protection/>
    </xf>
    <xf numFmtId="0" fontId="2" fillId="2" borderId="2" xfId="0" applyFont="1" applyFill="1" applyBorder="1" applyAlignment="1" applyProtection="1">
      <alignment horizontal="center" vertical="center" wrapText="1"/>
      <protection/>
    </xf>
    <xf numFmtId="0" fontId="0" fillId="0" borderId="1" xfId="0" applyFont="1" applyFill="1" applyBorder="1" applyAlignment="1">
      <alignment horizontal="justify" vertical="center" wrapText="1"/>
    </xf>
    <xf numFmtId="0" fontId="2" fillId="2" borderId="0" xfId="0" applyFont="1" applyFill="1" applyBorder="1" applyAlignment="1" applyProtection="1">
      <alignment horizontal="center" vertical="center" wrapText="1"/>
      <protection/>
    </xf>
    <xf numFmtId="3" fontId="2" fillId="2" borderId="8" xfId="0" applyNumberFormat="1" applyFont="1" applyFill="1" applyBorder="1" applyAlignment="1" applyProtection="1">
      <alignment horizontal="center" vertical="center" wrapText="1"/>
      <protection/>
    </xf>
    <xf numFmtId="173" fontId="2" fillId="2" borderId="8" xfId="0" applyNumberFormat="1" applyFont="1" applyFill="1" applyBorder="1" applyAlignment="1" applyProtection="1">
      <alignment horizontal="center" vertical="center" wrapText="1"/>
      <protection/>
    </xf>
    <xf numFmtId="0" fontId="0" fillId="0" borderId="1" xfId="0" applyFont="1" applyFill="1" applyBorder="1" applyAlignment="1" applyProtection="1">
      <alignment horizontal="center" vertical="top"/>
      <protection/>
    </xf>
    <xf numFmtId="3" fontId="5" fillId="0" borderId="1" xfId="0" applyNumberFormat="1" applyFont="1" applyFill="1" applyBorder="1" applyAlignment="1" applyProtection="1">
      <alignment/>
      <protection/>
    </xf>
    <xf numFmtId="172" fontId="0" fillId="0" borderId="1" xfId="0" applyNumberFormat="1" applyFont="1" applyFill="1" applyBorder="1" applyAlignment="1" applyProtection="1">
      <alignment horizontal="center" vertical="top"/>
      <protection/>
    </xf>
    <xf numFmtId="173" fontId="5" fillId="0" borderId="1" xfId="0" applyNumberFormat="1" applyFont="1" applyFill="1" applyBorder="1" applyAlignment="1" applyProtection="1">
      <alignment/>
      <protection/>
    </xf>
    <xf numFmtId="0" fontId="5" fillId="0" borderId="1" xfId="0" applyFont="1" applyFill="1" applyBorder="1" applyAlignment="1" applyProtection="1">
      <alignment vertical="top" wrapText="1"/>
      <protection locked="0"/>
    </xf>
    <xf numFmtId="3" fontId="5" fillId="0" borderId="13" xfId="0" applyNumberFormat="1" applyFont="1" applyFill="1" applyBorder="1" applyAlignment="1" applyProtection="1">
      <alignment horizontal="center" vertical="center" wrapText="1"/>
      <protection locked="0"/>
    </xf>
    <xf numFmtId="172" fontId="5" fillId="0" borderId="13" xfId="0"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vertical="center" wrapText="1"/>
      <protection locked="0"/>
    </xf>
    <xf numFmtId="0" fontId="5" fillId="0" borderId="1" xfId="0" applyFont="1" applyFill="1" applyBorder="1" applyAlignment="1" applyProtection="1">
      <alignment/>
      <protection locked="0"/>
    </xf>
    <xf numFmtId="173" fontId="5" fillId="0" borderId="1" xfId="0" applyNumberFormat="1" applyFont="1" applyFill="1" applyBorder="1" applyAlignment="1" applyProtection="1">
      <alignment vertical="center" wrapText="1"/>
      <protection locked="0"/>
    </xf>
    <xf numFmtId="49" fontId="5" fillId="0" borderId="1" xfId="0" applyNumberFormat="1" applyFont="1" applyFill="1" applyBorder="1" applyAlignment="1" applyProtection="1">
      <alignment vertical="center" wrapText="1"/>
      <protection locked="0"/>
    </xf>
    <xf numFmtId="172" fontId="5" fillId="0" borderId="1" xfId="0" applyNumberFormat="1" applyFont="1" applyFill="1" applyBorder="1" applyAlignment="1" applyProtection="1">
      <alignment horizontal="center" vertical="center" wrapText="1"/>
      <protection locked="0"/>
    </xf>
    <xf numFmtId="173" fontId="5" fillId="0" borderId="1" xfId="0" applyNumberFormat="1" applyFont="1" applyFill="1" applyBorder="1" applyAlignment="1" applyProtection="1">
      <alignment/>
      <protection locked="0"/>
    </xf>
    <xf numFmtId="49" fontId="5" fillId="0" borderId="1" xfId="0" applyNumberFormat="1" applyFont="1" applyFill="1" applyBorder="1" applyAlignment="1" applyProtection="1">
      <alignment/>
      <protection locked="0"/>
    </xf>
    <xf numFmtId="0" fontId="0" fillId="0" borderId="1" xfId="0" applyFill="1" applyBorder="1" applyAlignment="1">
      <alignment/>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6" xfId="0" applyFill="1" applyBorder="1" applyAlignment="1">
      <alignment/>
    </xf>
    <xf numFmtId="0" fontId="0" fillId="0" borderId="0" xfId="0" applyFill="1" applyAlignment="1">
      <alignment/>
    </xf>
    <xf numFmtId="0" fontId="15" fillId="0" borderId="0" xfId="0" applyFont="1" applyFill="1" applyAlignment="1">
      <alignment/>
    </xf>
    <xf numFmtId="0" fontId="4" fillId="0" borderId="0" xfId="0" applyFont="1" applyFill="1" applyAlignment="1">
      <alignment/>
    </xf>
    <xf numFmtId="0" fontId="5" fillId="0" borderId="1" xfId="0" applyNumberFormat="1" applyFont="1" applyFill="1" applyBorder="1" applyAlignment="1" applyProtection="1">
      <alignment horizontal="center" vertical="center" wrapText="1"/>
      <protection locked="0"/>
    </xf>
    <xf numFmtId="173" fontId="5" fillId="0" borderId="15" xfId="0" applyNumberFormat="1" applyFont="1" applyFill="1" applyBorder="1" applyAlignment="1" applyProtection="1">
      <alignment/>
      <protection/>
    </xf>
    <xf numFmtId="0" fontId="5" fillId="0" borderId="15" xfId="0" applyFont="1" applyFill="1" applyBorder="1" applyAlignment="1" applyProtection="1">
      <alignment/>
      <protection locked="0"/>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protection locked="0"/>
    </xf>
    <xf numFmtId="0" fontId="15" fillId="0" borderId="1" xfId="0" applyFont="1" applyFill="1" applyBorder="1" applyAlignment="1" applyProtection="1">
      <alignment vertical="top" wrapText="1"/>
      <protection locked="0"/>
    </xf>
    <xf numFmtId="0" fontId="5" fillId="0" borderId="1" xfId="0" applyNumberFormat="1" applyFont="1" applyFill="1" applyBorder="1" applyAlignment="1" applyProtection="1">
      <alignment horizontal="justify" vertical="center" wrapText="1"/>
      <protection locked="0"/>
    </xf>
    <xf numFmtId="0" fontId="5" fillId="0" borderId="1" xfId="0" applyFont="1" applyFill="1" applyBorder="1" applyAlignment="1" applyProtection="1">
      <alignment horizontal="justify" vertical="center" wrapText="1"/>
      <protection locked="0"/>
    </xf>
    <xf numFmtId="0" fontId="0" fillId="0" borderId="1" xfId="0" applyFill="1" applyBorder="1" applyAlignment="1">
      <alignment horizontal="justify" vertical="center" wrapText="1"/>
    </xf>
    <xf numFmtId="0" fontId="4" fillId="0" borderId="0" xfId="0" applyFont="1" applyFill="1" applyAlignment="1">
      <alignment horizontal="justify" vertical="center"/>
    </xf>
    <xf numFmtId="172" fontId="9" fillId="2" borderId="1" xfId="0" applyNumberFormat="1" applyFont="1" applyFill="1" applyBorder="1" applyAlignment="1" applyProtection="1">
      <alignment horizontal="justify" vertical="center" wrapText="1"/>
      <protection/>
    </xf>
    <xf numFmtId="173" fontId="2" fillId="2" borderId="1" xfId="0" applyNumberFormat="1" applyFont="1" applyFill="1" applyBorder="1" applyAlignment="1" applyProtection="1">
      <alignment horizontal="center" vertical="center" wrapText="1"/>
      <protection locked="0"/>
    </xf>
    <xf numFmtId="172" fontId="3" fillId="2" borderId="8" xfId="0" applyNumberFormat="1" applyFont="1" applyFill="1" applyBorder="1" applyAlignment="1" applyProtection="1">
      <alignment horizontal="center" vertical="center" wrapText="1"/>
      <protection locked="0"/>
    </xf>
    <xf numFmtId="173" fontId="2" fillId="2" borderId="8" xfId="0" applyNumberFormat="1" applyFont="1" applyFill="1" applyBorder="1" applyAlignment="1" applyProtection="1">
      <alignment horizontal="center" vertical="center" wrapText="1"/>
      <protection locked="0"/>
    </xf>
    <xf numFmtId="173" fontId="5" fillId="0" borderId="15" xfId="0" applyNumberFormat="1" applyFont="1" applyFill="1" applyBorder="1" applyAlignment="1" applyProtection="1">
      <alignment/>
      <protection locked="0"/>
    </xf>
    <xf numFmtId="49" fontId="5" fillId="0" borderId="15" xfId="0" applyNumberFormat="1" applyFont="1" applyFill="1" applyBorder="1" applyAlignment="1" applyProtection="1">
      <alignment/>
      <protection locked="0"/>
    </xf>
    <xf numFmtId="0" fontId="0" fillId="0" borderId="1" xfId="0"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top" wrapText="1"/>
      <protection/>
    </xf>
    <xf numFmtId="0" fontId="5" fillId="0" borderId="1" xfId="0" applyNumberFormat="1" applyFont="1" applyFill="1" applyBorder="1" applyAlignment="1" applyProtection="1">
      <alignment vertical="top"/>
      <protection locked="0"/>
    </xf>
    <xf numFmtId="0" fontId="15" fillId="0" borderId="1" xfId="0" applyNumberFormat="1" applyFont="1" applyFill="1" applyBorder="1" applyAlignment="1" applyProtection="1">
      <alignment horizontal="justify" vertical="center" wrapText="1"/>
      <protection locked="0"/>
    </xf>
    <xf numFmtId="0" fontId="15" fillId="0" borderId="1" xfId="0" applyFont="1" applyFill="1" applyBorder="1" applyAlignment="1" applyProtection="1">
      <alignment horizontal="justify" vertical="center" wrapText="1"/>
      <protection locked="0"/>
    </xf>
    <xf numFmtId="0" fontId="15" fillId="0" borderId="14" xfId="0" applyNumberFormat="1" applyFont="1" applyFill="1" applyBorder="1" applyAlignment="1" applyProtection="1">
      <alignment horizontal="justify" vertical="center" wrapText="1"/>
      <protection locked="0"/>
    </xf>
    <xf numFmtId="0" fontId="15" fillId="0" borderId="12" xfId="0" applyFont="1" applyFill="1" applyBorder="1" applyAlignment="1" applyProtection="1">
      <alignment horizontal="justify" vertical="center" wrapText="1"/>
      <protection locked="0"/>
    </xf>
    <xf numFmtId="49" fontId="15" fillId="0" borderId="1" xfId="0" applyNumberFormat="1" applyFont="1" applyFill="1" applyBorder="1" applyAlignment="1" applyProtection="1">
      <alignment horizontal="justify" vertical="center" wrapText="1"/>
      <protection locked="0"/>
    </xf>
    <xf numFmtId="0" fontId="15" fillId="0" borderId="14" xfId="0" applyFont="1" applyFill="1" applyBorder="1" applyAlignment="1">
      <alignment horizontal="justify" vertical="center" wrapText="1"/>
    </xf>
    <xf numFmtId="0" fontId="15" fillId="0" borderId="1" xfId="0" applyNumberFormat="1" applyFont="1" applyFill="1" applyBorder="1" applyAlignment="1" applyProtection="1">
      <alignment horizontal="justify" vertical="center" wrapText="1"/>
      <protection/>
    </xf>
    <xf numFmtId="0" fontId="14" fillId="0" borderId="0" xfId="0" applyFont="1" applyFill="1" applyAlignment="1">
      <alignment horizontal="justify" vertical="center"/>
    </xf>
    <xf numFmtId="172" fontId="5" fillId="0" borderId="1" xfId="0" applyNumberFormat="1" applyFont="1" applyFill="1" applyBorder="1" applyAlignment="1" applyProtection="1">
      <alignment horizontal="justify" vertical="center"/>
      <protection/>
    </xf>
    <xf numFmtId="0" fontId="0" fillId="0" borderId="1" xfId="0" applyFill="1" applyBorder="1" applyAlignment="1">
      <alignment horizontal="justify" vertical="center"/>
    </xf>
    <xf numFmtId="3" fontId="5" fillId="0" borderId="15" xfId="0" applyNumberFormat="1" applyFont="1" applyFill="1" applyBorder="1" applyAlignment="1" applyProtection="1">
      <alignment horizontal="center" vertical="center"/>
      <protection/>
    </xf>
    <xf numFmtId="3" fontId="5" fillId="0" borderId="1" xfId="0" applyNumberFormat="1" applyFont="1" applyFill="1" applyBorder="1" applyAlignment="1" applyProtection="1">
      <alignment horizontal="center" vertical="center"/>
      <protection/>
    </xf>
    <xf numFmtId="0" fontId="0" fillId="0" borderId="1" xfId="0" applyFont="1" applyFill="1" applyBorder="1" applyAlignment="1" applyProtection="1">
      <alignment horizontal="center" vertical="center"/>
      <protection/>
    </xf>
    <xf numFmtId="172" fontId="0" fillId="0" borderId="1" xfId="0" applyNumberFormat="1" applyFont="1" applyFill="1" applyBorder="1" applyAlignment="1" applyProtection="1">
      <alignment horizontal="center" vertical="center"/>
      <protection/>
    </xf>
    <xf numFmtId="0" fontId="4" fillId="0" borderId="0" xfId="0" applyFont="1" applyFill="1" applyAlignment="1">
      <alignment horizontal="center" vertical="center"/>
    </xf>
    <xf numFmtId="174" fontId="0" fillId="0" borderId="14"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Alignment="1">
      <alignment horizontal="center" vertical="center"/>
    </xf>
    <xf numFmtId="0" fontId="0" fillId="0" borderId="15" xfId="0" applyFont="1" applyBorder="1" applyAlignment="1">
      <alignment horizontal="center" vertical="center" wrapText="1"/>
    </xf>
    <xf numFmtId="0" fontId="0" fillId="0" borderId="15"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Fill="1" applyBorder="1" applyAlignment="1" applyProtection="1">
      <alignment horizontal="center" vertical="center"/>
      <protection locked="0"/>
    </xf>
    <xf numFmtId="0" fontId="0" fillId="0" borderId="1" xfId="0" applyFont="1" applyFill="1" applyBorder="1" applyAlignment="1">
      <alignment horizontal="center" vertical="center" wrapText="1"/>
    </xf>
    <xf numFmtId="0" fontId="4" fillId="0" borderId="0" xfId="0" applyFont="1" applyAlignment="1">
      <alignment horizontal="center" vertical="center"/>
    </xf>
    <xf numFmtId="0" fontId="0" fillId="0" borderId="1" xfId="0" applyFont="1" applyFill="1" applyBorder="1" applyAlignment="1" applyProtection="1" quotePrefix="1">
      <alignment horizontal="center" vertical="center"/>
      <protection locked="0"/>
    </xf>
    <xf numFmtId="9" fontId="5" fillId="0" borderId="15" xfId="0" applyNumberFormat="1" applyFont="1" applyFill="1" applyBorder="1" applyAlignment="1" applyProtection="1">
      <alignment horizontal="center" vertical="center"/>
      <protection locked="0"/>
    </xf>
    <xf numFmtId="9" fontId="5" fillId="0" borderId="1" xfId="0" applyNumberFormat="1" applyFont="1" applyFill="1" applyBorder="1" applyAlignment="1" applyProtection="1">
      <alignment horizontal="center" vertical="center"/>
      <protection locked="0"/>
    </xf>
    <xf numFmtId="9" fontId="0" fillId="0" borderId="1" xfId="0" applyNumberFormat="1" applyFont="1" applyFill="1" applyBorder="1" applyAlignment="1" applyProtection="1">
      <alignment horizontal="center" vertical="center"/>
      <protection/>
    </xf>
    <xf numFmtId="10" fontId="0" fillId="0" borderId="1" xfId="0" applyNumberFormat="1" applyFont="1" applyFill="1" applyBorder="1" applyAlignment="1" applyProtection="1">
      <alignment horizontal="center" vertical="center"/>
      <protection/>
    </xf>
    <xf numFmtId="9" fontId="5" fillId="0" borderId="1" xfId="0" applyNumberFormat="1" applyFont="1" applyFill="1" applyBorder="1" applyAlignment="1" applyProtection="1">
      <alignment horizontal="center" vertical="center" wrapText="1"/>
      <protection locked="0"/>
    </xf>
    <xf numFmtId="10" fontId="5" fillId="0" borderId="1" xfId="0" applyNumberFormat="1" applyFont="1" applyFill="1" applyBorder="1" applyAlignment="1" applyProtection="1">
      <alignment horizontal="center" vertical="center"/>
      <protection locked="0"/>
    </xf>
    <xf numFmtId="9" fontId="0" fillId="0" borderId="1" xfId="0" applyNumberFormat="1" applyFill="1" applyBorder="1" applyAlignment="1">
      <alignment horizontal="center" vertical="center"/>
    </xf>
    <xf numFmtId="9" fontId="0" fillId="0" borderId="16" xfId="0" applyNumberFormat="1" applyFill="1" applyBorder="1" applyAlignment="1">
      <alignment horizontal="center" vertical="center"/>
    </xf>
    <xf numFmtId="49" fontId="16" fillId="0" borderId="1" xfId="0" applyNumberFormat="1" applyFont="1" applyFill="1" applyBorder="1" applyAlignment="1" applyProtection="1">
      <alignment horizontal="justify" vertical="center" wrapText="1"/>
      <protection locked="0"/>
    </xf>
    <xf numFmtId="0" fontId="9" fillId="3" borderId="13" xfId="0" applyFont="1" applyFill="1" applyBorder="1" applyAlignment="1" applyProtection="1">
      <alignment horizontal="justify" vertical="center" wrapText="1"/>
      <protection/>
    </xf>
    <xf numFmtId="0" fontId="2" fillId="3" borderId="3" xfId="0" applyFont="1" applyFill="1" applyBorder="1" applyAlignment="1" applyProtection="1">
      <alignment horizontal="center" vertical="center" wrapText="1"/>
      <protection/>
    </xf>
    <xf numFmtId="0" fontId="2" fillId="3" borderId="4" xfId="0" applyFont="1" applyFill="1" applyBorder="1" applyAlignment="1" applyProtection="1">
      <alignment horizontal="center" vertical="center" wrapText="1"/>
      <protection/>
    </xf>
    <xf numFmtId="0" fontId="2" fillId="3" borderId="0"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7" xfId="0" applyFont="1" applyFill="1" applyBorder="1" applyAlignment="1" applyProtection="1">
      <alignment horizontal="center" vertical="center" wrapText="1"/>
      <protection/>
    </xf>
    <xf numFmtId="0" fontId="9" fillId="3" borderId="17" xfId="0" applyFont="1" applyFill="1" applyBorder="1" applyAlignment="1" applyProtection="1">
      <alignment horizontal="justify" vertical="center" wrapText="1"/>
      <protection/>
    </xf>
    <xf numFmtId="0" fontId="9" fillId="3" borderId="18" xfId="0" applyFont="1" applyFill="1" applyBorder="1" applyAlignment="1" applyProtection="1">
      <alignment horizontal="justify" vertical="center" wrapText="1"/>
      <protection/>
    </xf>
    <xf numFmtId="0" fontId="2" fillId="2" borderId="8" xfId="0" applyFont="1" applyFill="1" applyBorder="1" applyAlignment="1" applyProtection="1">
      <alignment horizontal="center" vertical="center" wrapText="1"/>
      <protection/>
    </xf>
    <xf numFmtId="0" fontId="2" fillId="2" borderId="19" xfId="0" applyFont="1" applyFill="1" applyBorder="1" applyAlignment="1" applyProtection="1">
      <alignment horizontal="center" vertical="center" wrapText="1"/>
      <protection/>
    </xf>
    <xf numFmtId="172" fontId="2" fillId="2" borderId="1" xfId="0" applyNumberFormat="1" applyFont="1" applyFill="1" applyBorder="1" applyAlignment="1" applyProtection="1">
      <alignment horizontal="center" vertical="center" wrapText="1"/>
      <protection/>
    </xf>
    <xf numFmtId="172" fontId="2" fillId="2" borderId="8" xfId="0" applyNumberFormat="1" applyFont="1" applyFill="1" applyBorder="1" applyAlignment="1" applyProtection="1">
      <alignment horizontal="center" vertical="center" wrapText="1"/>
      <protection/>
    </xf>
    <xf numFmtId="49" fontId="2" fillId="2" borderId="1"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8"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3" fillId="2" borderId="8" xfId="0" applyFont="1" applyFill="1" applyBorder="1" applyAlignment="1" applyProtection="1">
      <alignment horizontal="center" vertical="center" wrapText="1"/>
      <protection/>
    </xf>
    <xf numFmtId="0" fontId="2" fillId="2" borderId="8" xfId="0" applyFont="1" applyFill="1" applyBorder="1" applyAlignment="1" applyProtection="1">
      <alignment horizontal="left" vertical="center" wrapText="1"/>
      <protection/>
    </xf>
    <xf numFmtId="0" fontId="2" fillId="2" borderId="19" xfId="0" applyFont="1" applyFill="1" applyBorder="1" applyAlignment="1" applyProtection="1">
      <alignment horizontal="left" vertical="center" wrapText="1"/>
      <protection/>
    </xf>
    <xf numFmtId="0" fontId="2" fillId="2" borderId="2"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4" xfId="0" applyFont="1" applyFill="1" applyBorder="1" applyAlignment="1" applyProtection="1">
      <alignment horizontal="center" vertical="center" wrapText="1"/>
      <protection/>
    </xf>
    <xf numFmtId="0" fontId="2" fillId="2" borderId="5" xfId="0" applyFont="1" applyFill="1" applyBorder="1" applyAlignment="1" applyProtection="1">
      <alignment horizontal="center" vertical="center" wrapText="1"/>
      <protection/>
    </xf>
    <xf numFmtId="0" fontId="2" fillId="3" borderId="6" xfId="0" applyFont="1" applyFill="1" applyBorder="1" applyAlignment="1" applyProtection="1">
      <alignment horizontal="center" vertical="center" wrapText="1"/>
      <protection/>
    </xf>
    <xf numFmtId="0" fontId="2" fillId="3" borderId="7" xfId="0" applyFont="1" applyFill="1" applyBorder="1" applyAlignment="1" applyProtection="1">
      <alignment horizontal="center" vertical="center" wrapText="1"/>
      <protection/>
    </xf>
    <xf numFmtId="0" fontId="2" fillId="3" borderId="1" xfId="0" applyFont="1" applyFill="1" applyBorder="1" applyAlignment="1" applyProtection="1">
      <alignment horizontal="center" vertical="center" wrapText="1"/>
      <protection/>
    </xf>
    <xf numFmtId="0" fontId="2" fillId="3" borderId="17" xfId="0" applyFont="1" applyFill="1" applyBorder="1" applyAlignment="1" applyProtection="1">
      <alignment horizontal="center" vertical="center" wrapText="1"/>
      <protection/>
    </xf>
    <xf numFmtId="0" fontId="2" fillId="3" borderId="18" xfId="0" applyFont="1" applyFill="1" applyBorder="1" applyAlignment="1" applyProtection="1">
      <alignment horizontal="center" vertical="center" wrapText="1"/>
      <protection/>
    </xf>
    <xf numFmtId="0" fontId="2" fillId="3" borderId="13" xfId="0" applyFont="1" applyFill="1" applyBorder="1" applyAlignment="1" applyProtection="1">
      <alignment horizontal="center" vertical="center" wrapText="1"/>
      <protection/>
    </xf>
    <xf numFmtId="0" fontId="2" fillId="2" borderId="0" xfId="0" applyFont="1" applyFill="1" applyBorder="1" applyAlignment="1" applyProtection="1">
      <alignment horizontal="left"/>
      <protection/>
    </xf>
    <xf numFmtId="0" fontId="2" fillId="2" borderId="17" xfId="0" applyFont="1" applyFill="1" applyBorder="1" applyAlignment="1" applyProtection="1">
      <alignment horizontal="right"/>
      <protection/>
    </xf>
    <xf numFmtId="0" fontId="2" fillId="2" borderId="13" xfId="0" applyFont="1" applyFill="1" applyBorder="1" applyAlignment="1" applyProtection="1">
      <alignment horizontal="right"/>
      <protection/>
    </xf>
    <xf numFmtId="0" fontId="2" fillId="2" borderId="1" xfId="0" applyFont="1" applyFill="1" applyBorder="1" applyAlignment="1" applyProtection="1">
      <alignment horizontal="right"/>
      <protection/>
    </xf>
    <xf numFmtId="0" fontId="2" fillId="2" borderId="1" xfId="0" applyFont="1" applyFill="1" applyBorder="1" applyAlignment="1" applyProtection="1">
      <alignment horizontal="left"/>
      <protection/>
    </xf>
    <xf numFmtId="0" fontId="2" fillId="2" borderId="20" xfId="0" applyFont="1" applyFill="1" applyBorder="1" applyAlignment="1" applyProtection="1">
      <alignment horizontal="left"/>
      <protection/>
    </xf>
    <xf numFmtId="174" fontId="0" fillId="0" borderId="1" xfId="0" applyNumberFormat="1" applyFont="1" applyBorder="1" applyAlignment="1">
      <alignment horizontal="right" vertical="top"/>
    </xf>
    <xf numFmtId="0" fontId="0" fillId="0" borderId="1" xfId="0" applyBorder="1" applyAlignment="1">
      <alignment horizontal="right" vertical="top"/>
    </xf>
    <xf numFmtId="0" fontId="0" fillId="0" borderId="1" xfId="0" applyFont="1" applyFill="1" applyBorder="1" applyAlignment="1" applyProtection="1">
      <alignment horizontal="justify" vertical="top"/>
      <protection locked="0"/>
    </xf>
    <xf numFmtId="0" fontId="0" fillId="0" borderId="12" xfId="0" applyFont="1" applyFill="1" applyBorder="1" applyAlignment="1" applyProtection="1">
      <alignment horizontal="justify" vertical="top"/>
      <protection locked="0"/>
    </xf>
    <xf numFmtId="0" fontId="0" fillId="0" borderId="12" xfId="0" applyBorder="1" applyAlignment="1">
      <alignment horizontal="justify" vertical="top"/>
    </xf>
    <xf numFmtId="0" fontId="0" fillId="0" borderId="1" xfId="0" applyBorder="1" applyAlignment="1">
      <alignment horizontal="justify" vertical="top"/>
    </xf>
    <xf numFmtId="0" fontId="0" fillId="0" borderId="1" xfId="0" applyFill="1" applyBorder="1" applyAlignment="1">
      <alignment horizontal="justify" vertical="top"/>
    </xf>
    <xf numFmtId="0" fontId="4" fillId="2" borderId="11" xfId="0" applyFont="1" applyFill="1" applyBorder="1" applyAlignment="1" applyProtection="1">
      <alignment horizontal="left"/>
      <protection locked="0"/>
    </xf>
    <xf numFmtId="0" fontId="4" fillId="2" borderId="9"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2" fillId="2" borderId="2" xfId="0" applyFont="1" applyFill="1" applyBorder="1" applyAlignment="1" applyProtection="1">
      <alignment horizontal="center" vertical="center" wrapText="1"/>
      <protection locked="0"/>
    </xf>
    <xf numFmtId="0" fontId="2" fillId="2" borderId="4" xfId="0"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8" xfId="0" applyFont="1" applyFill="1" applyBorder="1" applyAlignment="1" applyProtection="1">
      <alignment horizontal="center" vertical="center" wrapText="1"/>
      <protection locked="0"/>
    </xf>
    <xf numFmtId="0" fontId="2" fillId="2"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justify" vertical="center" wrapText="1"/>
      <protection locked="0"/>
    </xf>
    <xf numFmtId="0" fontId="0" fillId="0" borderId="12" xfId="0" applyFont="1" applyFill="1" applyBorder="1" applyAlignment="1" applyProtection="1">
      <alignment horizontal="justify" vertical="center" wrapText="1"/>
      <protection locked="0"/>
    </xf>
    <xf numFmtId="0" fontId="0" fillId="0" borderId="15"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5" xfId="0" applyFont="1" applyFill="1" applyBorder="1" applyAlignment="1">
      <alignment horizontal="justify" vertical="center" wrapText="1"/>
    </xf>
    <xf numFmtId="0" fontId="0" fillId="0" borderId="1" xfId="0" applyFont="1" applyFill="1" applyBorder="1" applyAlignment="1">
      <alignment horizontal="justify" vertical="center" wrapText="1"/>
    </xf>
    <xf numFmtId="175" fontId="0" fillId="0" borderId="15" xfId="0" applyNumberFormat="1" applyFont="1" applyFill="1" applyBorder="1" applyAlignment="1" applyProtection="1">
      <alignment horizontal="justify" vertical="center" wrapText="1"/>
      <protection locked="0"/>
    </xf>
    <xf numFmtId="175" fontId="0" fillId="0" borderId="1" xfId="0" applyNumberFormat="1" applyFont="1" applyFill="1" applyBorder="1" applyAlignment="1" applyProtection="1">
      <alignment horizontal="justify" vertical="center" wrapText="1"/>
      <protection locked="0"/>
    </xf>
    <xf numFmtId="174" fontId="0" fillId="0" borderId="15" xfId="0" applyNumberFormat="1" applyFont="1" applyFill="1" applyBorder="1" applyAlignment="1" applyProtection="1">
      <alignment horizontal="justify" vertical="center" wrapText="1"/>
      <protection locked="0"/>
    </xf>
    <xf numFmtId="174" fontId="0" fillId="0" borderId="1" xfId="0" applyNumberFormat="1" applyFont="1" applyFill="1" applyBorder="1" applyAlignment="1" applyProtection="1">
      <alignment horizontal="justify" vertical="center" wrapText="1"/>
      <protection locked="0"/>
    </xf>
    <xf numFmtId="0" fontId="0" fillId="0" borderId="12" xfId="0" applyFont="1" applyFill="1" applyBorder="1" applyAlignment="1" applyProtection="1">
      <alignment horizontal="justify" vertical="center"/>
      <protection locked="0"/>
    </xf>
    <xf numFmtId="0" fontId="0" fillId="0" borderId="23" xfId="0" applyFont="1" applyFill="1" applyBorder="1" applyAlignment="1" applyProtection="1">
      <alignment horizontal="justify" vertical="center"/>
      <protection locked="0"/>
    </xf>
    <xf numFmtId="0" fontId="0" fillId="0" borderId="1" xfId="0" applyFont="1" applyFill="1" applyBorder="1" applyAlignment="1" applyProtection="1">
      <alignment horizontal="justify" vertical="center"/>
      <protection locked="0"/>
    </xf>
    <xf numFmtId="0" fontId="0" fillId="0" borderId="16" xfId="0" applyFont="1" applyFill="1" applyBorder="1" applyAlignment="1" applyProtection="1">
      <alignment horizontal="justify" vertical="center"/>
      <protection locked="0"/>
    </xf>
    <xf numFmtId="0" fontId="0" fillId="0" borderId="16" xfId="0" applyFont="1" applyFill="1" applyBorder="1" applyAlignment="1">
      <alignment horizontal="justify" vertical="center" wrapText="1"/>
    </xf>
    <xf numFmtId="174" fontId="0" fillId="0" borderId="16" xfId="0" applyNumberFormat="1" applyFont="1" applyFill="1" applyBorder="1" applyAlignment="1" applyProtection="1">
      <alignment horizontal="justify" vertical="center" wrapText="1"/>
      <protection locked="0"/>
    </xf>
    <xf numFmtId="174" fontId="0" fillId="0" borderId="1" xfId="0" applyNumberFormat="1" applyFont="1" applyFill="1" applyBorder="1" applyAlignment="1">
      <alignment horizontal="right" vertical="top"/>
    </xf>
    <xf numFmtId="0" fontId="0" fillId="0" borderId="1" xfId="0" applyFill="1" applyBorder="1" applyAlignment="1">
      <alignment horizontal="right" vertical="top"/>
    </xf>
    <xf numFmtId="0" fontId="14" fillId="2" borderId="1" xfId="0" applyFont="1" applyFill="1" applyBorder="1" applyAlignment="1" applyProtection="1">
      <alignment horizontal="center" vertical="center" wrapText="1"/>
      <protection locked="0"/>
    </xf>
    <xf numFmtId="0" fontId="14" fillId="2" borderId="8" xfId="0" applyFont="1" applyFill="1" applyBorder="1" applyAlignment="1" applyProtection="1">
      <alignment horizontal="center" vertical="center" wrapText="1"/>
      <protection locked="0"/>
    </xf>
    <xf numFmtId="0" fontId="9" fillId="2" borderId="17" xfId="0" applyFont="1" applyFill="1" applyBorder="1" applyAlignment="1" applyProtection="1">
      <alignment horizontal="justify" vertical="center" wrapText="1"/>
      <protection/>
    </xf>
    <xf numFmtId="0" fontId="9" fillId="2" borderId="18" xfId="0" applyFont="1" applyFill="1" applyBorder="1" applyAlignment="1" applyProtection="1">
      <alignment horizontal="justify" vertical="center" wrapText="1"/>
      <protection/>
    </xf>
    <xf numFmtId="0" fontId="9" fillId="2" borderId="13" xfId="0" applyFont="1" applyFill="1" applyBorder="1" applyAlignment="1" applyProtection="1">
      <alignment horizontal="justify" vertical="center" wrapText="1"/>
      <protection/>
    </xf>
    <xf numFmtId="0" fontId="2" fillId="2" borderId="0" xfId="0" applyFont="1" applyFill="1" applyBorder="1" applyAlignment="1" applyProtection="1">
      <alignment horizontal="center" vertical="center" wrapText="1"/>
      <protection/>
    </xf>
    <xf numFmtId="0" fontId="2" fillId="2" borderId="1" xfId="0" applyFont="1" applyFill="1" applyBorder="1" applyAlignment="1" applyProtection="1">
      <alignment horizontal="center" vertical="center" wrapText="1"/>
      <protection locked="0"/>
    </xf>
    <xf numFmtId="0" fontId="2" fillId="2" borderId="17" xfId="0" applyFont="1" applyFill="1" applyBorder="1" applyAlignment="1" applyProtection="1">
      <alignment horizontal="center" vertical="center" wrapText="1"/>
      <protection/>
    </xf>
    <xf numFmtId="0" fontId="2" fillId="2" borderId="18" xfId="0" applyFont="1" applyFill="1" applyBorder="1" applyAlignment="1" applyProtection="1">
      <alignment horizontal="center" vertical="center" wrapText="1"/>
      <protection/>
    </xf>
    <xf numFmtId="0" fontId="2" fillId="2" borderId="13" xfId="0" applyFont="1" applyFill="1" applyBorder="1" applyAlignment="1" applyProtection="1">
      <alignment horizontal="center" vertical="center" wrapText="1"/>
      <protection/>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12</xdr:row>
      <xdr:rowOff>57150</xdr:rowOff>
    </xdr:from>
    <xdr:to>
      <xdr:col>2</xdr:col>
      <xdr:colOff>1019175</xdr:colOff>
      <xdr:row>12</xdr:row>
      <xdr:rowOff>171450</xdr:rowOff>
    </xdr:to>
    <xdr:sp>
      <xdr:nvSpPr>
        <xdr:cNvPr id="1" name="Oval 7"/>
        <xdr:cNvSpPr>
          <a:spLocks/>
        </xdr:cNvSpPr>
      </xdr:nvSpPr>
      <xdr:spPr>
        <a:xfrm>
          <a:off x="2400300" y="5114925"/>
          <a:ext cx="952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500" b="0" i="0" u="none" baseline="0">
              <a:latin typeface="Arial"/>
              <a:ea typeface="Arial"/>
              <a:cs typeface="Arial"/>
            </a:rPr>
            <a:t>1A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923925</xdr:colOff>
      <xdr:row>12</xdr:row>
      <xdr:rowOff>57150</xdr:rowOff>
    </xdr:from>
    <xdr:to>
      <xdr:col>2</xdr:col>
      <xdr:colOff>1019175</xdr:colOff>
      <xdr:row>12</xdr:row>
      <xdr:rowOff>171450</xdr:rowOff>
    </xdr:to>
    <xdr:sp>
      <xdr:nvSpPr>
        <xdr:cNvPr id="1" name="Oval 1"/>
        <xdr:cNvSpPr>
          <a:spLocks/>
        </xdr:cNvSpPr>
      </xdr:nvSpPr>
      <xdr:spPr>
        <a:xfrm>
          <a:off x="2400300" y="5114925"/>
          <a:ext cx="95250" cy="1143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500" b="0" i="0" u="none" baseline="0">
              <a:latin typeface="Arial"/>
              <a:ea typeface="Arial"/>
              <a:cs typeface="Arial"/>
            </a:rPr>
            <a:t>1A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J22"/>
  <sheetViews>
    <sheetView tabSelected="1" zoomScale="75" zoomScaleNormal="75" workbookViewId="0" topLeftCell="E15">
      <selection activeCell="G15" sqref="G15"/>
    </sheetView>
  </sheetViews>
  <sheetFormatPr defaultColWidth="11.421875" defaultRowHeight="12.75"/>
  <cols>
    <col min="1" max="1" width="14.57421875" style="0" customWidth="1"/>
    <col min="2" max="2" width="7.57421875" style="0" customWidth="1"/>
    <col min="3" max="3" width="15.28125" style="0" customWidth="1"/>
    <col min="4" max="4" width="14.421875" style="0" customWidth="1"/>
    <col min="5" max="5" width="21.57421875" style="0" customWidth="1"/>
    <col min="6" max="6" width="11.8515625" style="0" customWidth="1"/>
    <col min="7" max="7" width="12.7109375" style="0" customWidth="1"/>
    <col min="8" max="8" width="15.28125" style="0" customWidth="1"/>
    <col min="9" max="9" width="9.57421875" style="0" customWidth="1"/>
    <col min="10" max="10" width="9.00390625" style="0" customWidth="1"/>
    <col min="11" max="11" width="0.13671875" style="0" customWidth="1"/>
    <col min="12" max="12" width="9.8515625" style="0" customWidth="1"/>
    <col min="13" max="13" width="8.8515625" style="0" hidden="1" customWidth="1"/>
    <col min="14" max="14" width="1.8515625" style="0" hidden="1" customWidth="1"/>
    <col min="15" max="15" width="9.14062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5" width="11.421875" style="0" hidden="1" customWidth="1"/>
    <col min="26" max="26" width="22.28125" style="0" customWidth="1"/>
    <col min="27" max="27" width="14.57421875" style="0" customWidth="1"/>
    <col min="28" max="28" width="18.8515625" style="0" customWidth="1"/>
    <col min="31" max="31" width="14.57421875" style="0" customWidth="1"/>
    <col min="32" max="35" width="0" style="0" hidden="1" customWidth="1"/>
    <col min="36" max="36" width="24.57421875" style="0" customWidth="1"/>
  </cols>
  <sheetData>
    <row r="1" spans="1:36" ht="15.75">
      <c r="A1" s="1" t="s">
        <v>99</v>
      </c>
      <c r="B1" s="2"/>
      <c r="C1" s="3"/>
      <c r="D1" s="1"/>
      <c r="E1" s="1"/>
      <c r="F1" s="4"/>
      <c r="G1" s="4"/>
      <c r="H1" s="1"/>
      <c r="I1" s="5"/>
      <c r="J1" s="5"/>
      <c r="K1" s="3"/>
      <c r="L1" s="3"/>
      <c r="M1" s="6"/>
      <c r="N1" s="6"/>
      <c r="O1" s="7"/>
      <c r="P1" s="8"/>
      <c r="Q1" s="3"/>
      <c r="R1" s="3"/>
      <c r="S1" s="3"/>
      <c r="T1" s="3"/>
      <c r="U1" s="3"/>
      <c r="V1" s="3"/>
      <c r="W1" s="3"/>
      <c r="X1" s="3"/>
      <c r="Y1" s="3"/>
      <c r="Z1" s="9"/>
      <c r="AA1" s="9"/>
      <c r="AB1" s="10"/>
      <c r="AC1" s="4"/>
      <c r="AD1" s="4"/>
      <c r="AE1" s="4"/>
      <c r="AF1" s="11"/>
      <c r="AG1" s="12"/>
      <c r="AH1" s="12"/>
      <c r="AI1" s="12"/>
      <c r="AJ1" s="12"/>
    </row>
    <row r="2" spans="1:36" ht="15.75">
      <c r="A2" s="1" t="s">
        <v>100</v>
      </c>
      <c r="B2" s="2"/>
      <c r="C2" s="3"/>
      <c r="D2" s="1"/>
      <c r="E2" s="1"/>
      <c r="F2" s="4"/>
      <c r="G2" s="4"/>
      <c r="H2" s="1"/>
      <c r="I2" s="5"/>
      <c r="J2" s="5"/>
      <c r="K2" s="3"/>
      <c r="L2" s="3"/>
      <c r="M2" s="6"/>
      <c r="N2" s="6"/>
      <c r="O2" s="7"/>
      <c r="P2" s="8"/>
      <c r="Q2" s="3"/>
      <c r="R2" s="3"/>
      <c r="S2" s="3"/>
      <c r="T2" s="3"/>
      <c r="U2" s="3"/>
      <c r="V2" s="3"/>
      <c r="W2" s="3"/>
      <c r="X2" s="3"/>
      <c r="Y2" s="3"/>
      <c r="Z2" s="9"/>
      <c r="AA2" s="9"/>
      <c r="AB2" s="10"/>
      <c r="AC2" s="4"/>
      <c r="AD2" s="4"/>
      <c r="AE2" s="4"/>
      <c r="AF2" s="11"/>
      <c r="AG2" s="12"/>
      <c r="AH2" s="12"/>
      <c r="AI2" s="12"/>
      <c r="AJ2" s="12"/>
    </row>
    <row r="3" spans="1:36" ht="15.75">
      <c r="A3" s="10" t="s">
        <v>101</v>
      </c>
      <c r="B3" s="13"/>
      <c r="C3" s="14"/>
      <c r="D3" s="10"/>
      <c r="E3" s="10"/>
      <c r="F3" s="4"/>
      <c r="G3" s="4"/>
      <c r="H3" s="10"/>
      <c r="I3" s="5"/>
      <c r="J3" s="5"/>
      <c r="K3" s="14"/>
      <c r="L3" s="14"/>
      <c r="M3" s="6"/>
      <c r="N3" s="6"/>
      <c r="O3" s="7"/>
      <c r="P3" s="8"/>
      <c r="Q3" s="14"/>
      <c r="R3" s="14"/>
      <c r="S3" s="14"/>
      <c r="T3" s="14"/>
      <c r="U3" s="14"/>
      <c r="V3" s="14"/>
      <c r="W3" s="14"/>
      <c r="X3" s="14"/>
      <c r="Y3" s="14"/>
      <c r="Z3" s="9"/>
      <c r="AA3" s="9"/>
      <c r="AB3" s="10"/>
      <c r="AC3" s="4"/>
      <c r="AD3" s="4"/>
      <c r="AE3" s="4"/>
      <c r="AF3" s="11"/>
      <c r="AG3" s="12"/>
      <c r="AH3" s="12"/>
      <c r="AI3" s="12"/>
      <c r="AJ3" s="12"/>
    </row>
    <row r="4" spans="1:36" ht="12.75">
      <c r="A4" s="243"/>
      <c r="B4" s="243"/>
      <c r="C4" s="243"/>
      <c r="D4" s="243"/>
      <c r="E4" s="243"/>
      <c r="F4" s="243"/>
      <c r="G4" s="243"/>
      <c r="H4" s="243"/>
      <c r="I4" s="243"/>
      <c r="J4" s="243"/>
      <c r="K4" s="243"/>
      <c r="L4" s="243"/>
      <c r="M4" s="243"/>
      <c r="N4" s="243"/>
      <c r="O4" s="243"/>
      <c r="P4" s="243"/>
      <c r="Q4" s="243"/>
      <c r="R4" s="243"/>
      <c r="S4" s="243"/>
      <c r="T4" s="243"/>
      <c r="U4" s="243"/>
      <c r="V4" s="16"/>
      <c r="W4" s="16"/>
      <c r="X4" s="16"/>
      <c r="Y4" s="16"/>
      <c r="Z4" s="17"/>
      <c r="AA4" s="17"/>
      <c r="AB4" s="15"/>
      <c r="AC4" s="18"/>
      <c r="AD4" s="18"/>
      <c r="AE4" s="18"/>
      <c r="AF4" s="19"/>
      <c r="AG4" s="20"/>
      <c r="AH4" s="20"/>
      <c r="AI4" s="20"/>
      <c r="AJ4" s="20"/>
    </row>
    <row r="5" spans="1:36" ht="32.25" customHeight="1">
      <c r="A5" s="244" t="s">
        <v>102</v>
      </c>
      <c r="B5" s="245"/>
      <c r="C5" s="90" t="s">
        <v>103</v>
      </c>
      <c r="D5" s="90" t="s">
        <v>104</v>
      </c>
      <c r="E5" s="16"/>
      <c r="F5" s="18"/>
      <c r="G5" s="18"/>
      <c r="H5" s="15"/>
      <c r="I5" s="21"/>
      <c r="J5" s="21"/>
      <c r="K5" s="16"/>
      <c r="L5" s="16"/>
      <c r="M5" s="22"/>
      <c r="N5" s="22"/>
      <c r="O5" s="23"/>
      <c r="P5" s="24"/>
      <c r="Q5" s="16"/>
      <c r="R5" s="16"/>
      <c r="S5" s="16"/>
      <c r="T5" s="16"/>
      <c r="U5" s="16"/>
      <c r="V5" s="16"/>
      <c r="W5" s="16"/>
      <c r="X5" s="16"/>
      <c r="Y5" s="16"/>
      <c r="Z5" s="17"/>
      <c r="AA5" s="17"/>
      <c r="AB5" s="15"/>
      <c r="AC5" s="18"/>
      <c r="AD5" s="18"/>
      <c r="AE5" s="18"/>
      <c r="AF5" s="19"/>
      <c r="AG5" s="20"/>
      <c r="AH5" s="20"/>
      <c r="AI5" s="20"/>
      <c r="AJ5" s="20"/>
    </row>
    <row r="6" spans="1:36" ht="12.75">
      <c r="A6" s="246" t="s">
        <v>179</v>
      </c>
      <c r="B6" s="246"/>
      <c r="C6" s="25">
        <v>38353</v>
      </c>
      <c r="D6" s="25">
        <v>38717</v>
      </c>
      <c r="E6" s="15"/>
      <c r="F6" s="18"/>
      <c r="G6" s="18"/>
      <c r="H6" s="15"/>
      <c r="I6" s="21"/>
      <c r="J6" s="21"/>
      <c r="K6" s="16"/>
      <c r="L6" s="16"/>
      <c r="M6" s="26"/>
      <c r="N6" s="26"/>
      <c r="O6" s="27"/>
      <c r="P6" s="24"/>
      <c r="Q6" s="16"/>
      <c r="R6" s="16"/>
      <c r="S6" s="16"/>
      <c r="T6" s="16"/>
      <c r="U6" s="16"/>
      <c r="V6" s="16"/>
      <c r="W6" s="16"/>
      <c r="X6" s="16"/>
      <c r="Y6" s="16"/>
      <c r="Z6" s="17"/>
      <c r="AA6" s="17"/>
      <c r="AB6" s="15"/>
      <c r="AC6" s="18"/>
      <c r="AD6" s="18"/>
      <c r="AE6" s="18"/>
      <c r="AF6" s="19"/>
      <c r="AG6" s="20"/>
      <c r="AH6" s="20"/>
      <c r="AI6" s="20"/>
      <c r="AJ6" s="20"/>
    </row>
    <row r="7" spans="1:36" ht="12.75">
      <c r="A7" s="247"/>
      <c r="B7" s="247"/>
      <c r="C7" s="247"/>
      <c r="D7" s="247"/>
      <c r="E7" s="248"/>
      <c r="F7" s="248"/>
      <c r="G7" s="248"/>
      <c r="H7" s="248"/>
      <c r="I7" s="248"/>
      <c r="J7" s="248"/>
      <c r="K7" s="248"/>
      <c r="L7" s="248"/>
      <c r="M7" s="248"/>
      <c r="N7" s="248"/>
      <c r="O7" s="248"/>
      <c r="P7" s="248"/>
      <c r="Q7" s="28"/>
      <c r="R7" s="28"/>
      <c r="S7" s="28"/>
      <c r="T7" s="28"/>
      <c r="U7" s="28"/>
      <c r="V7" s="28"/>
      <c r="W7" s="28"/>
      <c r="X7" s="28"/>
      <c r="Y7" s="28"/>
      <c r="Z7" s="17"/>
      <c r="AA7" s="17"/>
      <c r="AB7" s="15"/>
      <c r="AC7" s="18"/>
      <c r="AD7" s="18"/>
      <c r="AE7" s="18"/>
      <c r="AF7" s="19"/>
      <c r="AG7" s="29"/>
      <c r="AH7" s="29"/>
      <c r="AI7" s="29"/>
      <c r="AJ7" s="29"/>
    </row>
    <row r="8" spans="1:36" ht="12.75">
      <c r="A8" s="30"/>
      <c r="B8" s="228" t="s">
        <v>105</v>
      </c>
      <c r="C8" s="228"/>
      <c r="D8" s="228"/>
      <c r="E8" s="228"/>
      <c r="F8" s="228"/>
      <c r="G8" s="228"/>
      <c r="H8" s="228"/>
      <c r="I8" s="228"/>
      <c r="J8" s="228"/>
      <c r="K8" s="228"/>
      <c r="L8" s="31"/>
      <c r="M8" s="214"/>
      <c r="N8" s="214"/>
      <c r="O8" s="214"/>
      <c r="P8" s="214"/>
      <c r="Q8" s="214"/>
      <c r="R8" s="214"/>
      <c r="S8" s="214"/>
      <c r="T8" s="214"/>
      <c r="U8" s="214"/>
      <c r="V8" s="214"/>
      <c r="W8" s="214"/>
      <c r="X8" s="214"/>
      <c r="Y8" s="215"/>
      <c r="Z8" s="226" t="s">
        <v>106</v>
      </c>
      <c r="AA8" s="226" t="s">
        <v>107</v>
      </c>
      <c r="AB8" s="32" t="s">
        <v>108</v>
      </c>
      <c r="AC8" s="33"/>
      <c r="AD8" s="33"/>
      <c r="AE8" s="34"/>
      <c r="AF8" s="35"/>
      <c r="AG8" s="36"/>
      <c r="AH8" s="36"/>
      <c r="AI8" s="37"/>
      <c r="AJ8" s="226" t="s">
        <v>109</v>
      </c>
    </row>
    <row r="9" spans="1:36" ht="12.75">
      <c r="A9" s="228" t="s">
        <v>110</v>
      </c>
      <c r="B9" s="229" t="s">
        <v>111</v>
      </c>
      <c r="C9" s="228" t="s">
        <v>112</v>
      </c>
      <c r="D9" s="228" t="s">
        <v>113</v>
      </c>
      <c r="E9" s="228" t="s">
        <v>114</v>
      </c>
      <c r="F9" s="223" t="s">
        <v>115</v>
      </c>
      <c r="G9" s="223"/>
      <c r="H9" s="231" t="s">
        <v>116</v>
      </c>
      <c r="I9" s="233" t="s">
        <v>117</v>
      </c>
      <c r="J9" s="234"/>
      <c r="K9" s="235"/>
      <c r="L9" s="38"/>
      <c r="M9" s="216"/>
      <c r="N9" s="216"/>
      <c r="O9" s="237"/>
      <c r="P9" s="237"/>
      <c r="Q9" s="237"/>
      <c r="R9" s="237"/>
      <c r="S9" s="237"/>
      <c r="T9" s="237"/>
      <c r="U9" s="237"/>
      <c r="V9" s="237"/>
      <c r="W9" s="237"/>
      <c r="X9" s="237"/>
      <c r="Y9" s="238"/>
      <c r="Z9" s="226"/>
      <c r="AA9" s="226"/>
      <c r="AB9" s="39"/>
      <c r="AC9" s="40"/>
      <c r="AD9" s="40"/>
      <c r="AE9" s="41"/>
      <c r="AF9" s="42"/>
      <c r="AG9" s="43"/>
      <c r="AH9" s="43"/>
      <c r="AI9" s="44"/>
      <c r="AJ9" s="226"/>
    </row>
    <row r="10" spans="1:36" ht="49.5">
      <c r="A10" s="228"/>
      <c r="B10" s="229"/>
      <c r="C10" s="228"/>
      <c r="D10" s="228"/>
      <c r="E10" s="228"/>
      <c r="F10" s="223"/>
      <c r="G10" s="223"/>
      <c r="H10" s="232"/>
      <c r="I10" s="236"/>
      <c r="J10" s="217"/>
      <c r="K10" s="218"/>
      <c r="L10" s="219" t="s">
        <v>180</v>
      </c>
      <c r="M10" s="220"/>
      <c r="N10" s="213"/>
      <c r="O10" s="219" t="s">
        <v>118</v>
      </c>
      <c r="P10" s="220"/>
      <c r="Q10" s="239" t="s">
        <v>119</v>
      </c>
      <c r="R10" s="239"/>
      <c r="S10" s="239"/>
      <c r="T10" s="240" t="s">
        <v>120</v>
      </c>
      <c r="U10" s="241"/>
      <c r="V10" s="242"/>
      <c r="W10" s="240" t="s">
        <v>121</v>
      </c>
      <c r="X10" s="241"/>
      <c r="Y10" s="242"/>
      <c r="Z10" s="226"/>
      <c r="AA10" s="226"/>
      <c r="AB10" s="221" t="s">
        <v>122</v>
      </c>
      <c r="AC10" s="223" t="s">
        <v>123</v>
      </c>
      <c r="AD10" s="223" t="s">
        <v>124</v>
      </c>
      <c r="AE10" s="92" t="s">
        <v>125</v>
      </c>
      <c r="AF10" s="45"/>
      <c r="AG10" s="225" t="s">
        <v>126</v>
      </c>
      <c r="AH10" s="225"/>
      <c r="AI10" s="225"/>
      <c r="AJ10" s="226"/>
    </row>
    <row r="11" spans="1:36" ht="192" thickBot="1">
      <c r="A11" s="221"/>
      <c r="B11" s="230"/>
      <c r="C11" s="221"/>
      <c r="D11" s="221"/>
      <c r="E11" s="221"/>
      <c r="F11" s="46" t="s">
        <v>127</v>
      </c>
      <c r="G11" s="47" t="s">
        <v>128</v>
      </c>
      <c r="H11" s="232"/>
      <c r="I11" s="48" t="s">
        <v>129</v>
      </c>
      <c r="J11" s="48" t="s">
        <v>130</v>
      </c>
      <c r="K11" s="57" t="s">
        <v>131</v>
      </c>
      <c r="L11" s="58" t="s">
        <v>176</v>
      </c>
      <c r="M11" s="58" t="s">
        <v>132</v>
      </c>
      <c r="N11" s="58" t="s">
        <v>133</v>
      </c>
      <c r="O11" s="59" t="s">
        <v>177</v>
      </c>
      <c r="P11" s="60" t="s">
        <v>134</v>
      </c>
      <c r="Q11" s="61" t="s">
        <v>135</v>
      </c>
      <c r="R11" s="61" t="s">
        <v>136</v>
      </c>
      <c r="S11" s="61" t="s">
        <v>137</v>
      </c>
      <c r="T11" s="61" t="s">
        <v>138</v>
      </c>
      <c r="U11" s="61" t="s">
        <v>139</v>
      </c>
      <c r="V11" s="61" t="s">
        <v>140</v>
      </c>
      <c r="W11" s="61" t="s">
        <v>141</v>
      </c>
      <c r="X11" s="61" t="s">
        <v>142</v>
      </c>
      <c r="Y11" s="61" t="s">
        <v>143</v>
      </c>
      <c r="Z11" s="227"/>
      <c r="AA11" s="227"/>
      <c r="AB11" s="222"/>
      <c r="AC11" s="224"/>
      <c r="AD11" s="224"/>
      <c r="AE11" s="62" t="s">
        <v>178</v>
      </c>
      <c r="AF11" s="63" t="s">
        <v>144</v>
      </c>
      <c r="AG11" s="64" t="s">
        <v>145</v>
      </c>
      <c r="AH11" s="64" t="s">
        <v>146</v>
      </c>
      <c r="AI11" s="64" t="s">
        <v>147</v>
      </c>
      <c r="AJ11" s="227"/>
    </row>
    <row r="12" spans="1:36" ht="13.5" thickBot="1">
      <c r="A12" s="76" t="s">
        <v>148</v>
      </c>
      <c r="B12" s="77"/>
      <c r="C12" s="77"/>
      <c r="D12" s="77"/>
      <c r="E12" s="77"/>
      <c r="F12" s="77"/>
      <c r="G12" s="77"/>
      <c r="H12" s="77"/>
      <c r="I12" s="77"/>
      <c r="J12" s="65"/>
      <c r="K12" s="66"/>
      <c r="L12" s="66"/>
      <c r="M12" s="67"/>
      <c r="N12" s="67"/>
      <c r="O12" s="68"/>
      <c r="P12" s="69"/>
      <c r="Q12" s="66"/>
      <c r="R12" s="66"/>
      <c r="S12" s="66"/>
      <c r="T12" s="66"/>
      <c r="U12" s="66"/>
      <c r="V12" s="66"/>
      <c r="W12" s="66"/>
      <c r="X12" s="66"/>
      <c r="Y12" s="66"/>
      <c r="Z12" s="70"/>
      <c r="AA12" s="70"/>
      <c r="AB12" s="71"/>
      <c r="AC12" s="72"/>
      <c r="AD12" s="72"/>
      <c r="AE12" s="72"/>
      <c r="AF12" s="73"/>
      <c r="AG12" s="74"/>
      <c r="AH12" s="74"/>
      <c r="AI12" s="74"/>
      <c r="AJ12" s="75"/>
    </row>
    <row r="13" spans="1:36" ht="13.5" thickBot="1">
      <c r="A13" s="256" t="s">
        <v>149</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8"/>
    </row>
    <row r="14" spans="1:36" ht="225">
      <c r="A14" s="83" t="s">
        <v>159</v>
      </c>
      <c r="B14" s="84" t="s">
        <v>160</v>
      </c>
      <c r="C14" s="84" t="s">
        <v>161</v>
      </c>
      <c r="D14" s="84" t="s">
        <v>156</v>
      </c>
      <c r="E14" s="84" t="s">
        <v>162</v>
      </c>
      <c r="F14" s="80">
        <v>38443</v>
      </c>
      <c r="G14" s="80">
        <v>38686</v>
      </c>
      <c r="H14" s="84" t="s">
        <v>163</v>
      </c>
      <c r="I14" s="85">
        <v>1</v>
      </c>
      <c r="J14" s="86">
        <v>3</v>
      </c>
      <c r="K14" s="49"/>
      <c r="L14" s="93">
        <v>4</v>
      </c>
      <c r="M14" s="93"/>
      <c r="N14" s="93"/>
      <c r="O14" s="94" t="s">
        <v>181</v>
      </c>
      <c r="P14" s="95"/>
      <c r="Q14" s="95"/>
      <c r="R14" s="95"/>
      <c r="S14" s="95"/>
      <c r="T14" s="95"/>
      <c r="U14" s="95"/>
      <c r="V14" s="95"/>
      <c r="W14" s="96"/>
      <c r="X14" s="96"/>
      <c r="Y14" s="96"/>
      <c r="Z14" s="97" t="s">
        <v>182</v>
      </c>
      <c r="AA14" s="54"/>
      <c r="AB14" s="78" t="s">
        <v>150</v>
      </c>
      <c r="AC14" s="80">
        <v>38443</v>
      </c>
      <c r="AD14" s="80">
        <v>38657</v>
      </c>
      <c r="AE14" s="94" t="s">
        <v>181</v>
      </c>
      <c r="AF14" s="95"/>
      <c r="AG14" s="95"/>
      <c r="AH14" s="95"/>
      <c r="AI14" s="95"/>
      <c r="AJ14" s="97" t="s">
        <v>182</v>
      </c>
    </row>
    <row r="15" spans="1:36" ht="225">
      <c r="A15" s="83" t="s">
        <v>159</v>
      </c>
      <c r="B15" s="84" t="s">
        <v>164</v>
      </c>
      <c r="C15" s="81" t="s">
        <v>165</v>
      </c>
      <c r="D15" s="84" t="s">
        <v>156</v>
      </c>
      <c r="E15" s="79" t="s">
        <v>166</v>
      </c>
      <c r="F15" s="82">
        <v>38353</v>
      </c>
      <c r="G15" s="82">
        <v>38533</v>
      </c>
      <c r="H15" s="84" t="s">
        <v>167</v>
      </c>
      <c r="I15" s="87">
        <v>1</v>
      </c>
      <c r="J15" s="85" t="s">
        <v>158</v>
      </c>
      <c r="K15" s="49"/>
      <c r="L15" s="93">
        <v>1</v>
      </c>
      <c r="M15" s="93"/>
      <c r="N15" s="93">
        <f>SUM(M15:M15)</f>
        <v>0</v>
      </c>
      <c r="O15" s="94" t="s">
        <v>183</v>
      </c>
      <c r="P15" s="95"/>
      <c r="Q15" s="95" t="e">
        <f>IF(AND(I15=0),"Sin Meta para el Indicador",IF(AND(#REF!&gt;$C$6,#REF!=$D$6,#REF!&gt;$F$16,#REF!&lt;=$G$16,#REF!=I15),"Cumplida",IF(AND(#REF!&gt;$C$6,#REF!&lt;$D$6,#REF!&lt;=$G$16,#REF!=I15),"Cumplida Anticipadamente",IF(AND(#REF!&gt;$D$6,#REF!&lt;$G$16,#REF!=I15),"Cumplida Extemporaneamente",IF(AND(#REF!&gt;=$C$6,#REF!&lt;=$G$16,#REF!&lt;I15),"En Proceso",IF(AND(#REF!=0),"No Iniciada","No Concluida"))))))</f>
        <v>#REF!</v>
      </c>
      <c r="R15" s="95" t="str">
        <f>IF(AND(J15=0),"Sin Meta para el Indicador",IF(AND(P15&gt;$C$7,P15=$D$7,P15&gt;$F$16,P15&lt;=$G$16,M15=J15),"Cumplida",IF(AND(P15&gt;$C$7,P15&lt;$D$7,P15&lt;=$G$16,M15=J15),"Cumplida Anticipadamente",IF(AND(P15&gt;$D$7,P15&lt;$G$16,M15=J15),"Cumplida Extemporaneamente",IF(AND(P15&gt;=$C$7,P15&lt;=$G$16,M15&lt;J15),"En Proceso",IF(AND(M15=0),"No Iniciada","No Concluida"))))))</f>
        <v>En Proceso</v>
      </c>
      <c r="S15" s="95" t="e">
        <f>#REF!</f>
        <v>#REF!</v>
      </c>
      <c r="T15" s="95" t="e">
        <f>IF(AND(I15=0),0,(#REF!/I15))</f>
        <v>#REF!</v>
      </c>
      <c r="U15" s="95" t="e">
        <f>IF(AND(J15=0),0,(M15/J15))</f>
        <v>#VALUE!</v>
      </c>
      <c r="V15" s="95" t="e">
        <f>(T15+U15)/2</f>
        <v>#REF!</v>
      </c>
      <c r="W15" s="96"/>
      <c r="X15" s="96"/>
      <c r="Y15" s="96"/>
      <c r="Z15" s="97" t="s">
        <v>184</v>
      </c>
      <c r="AA15" s="54"/>
      <c r="AB15" s="79" t="s">
        <v>151</v>
      </c>
      <c r="AC15" s="82">
        <v>38353</v>
      </c>
      <c r="AD15" s="82">
        <v>38533</v>
      </c>
      <c r="AE15" s="94" t="s">
        <v>183</v>
      </c>
      <c r="AF15" s="99"/>
      <c r="AG15" s="100"/>
      <c r="AH15" s="100"/>
      <c r="AI15" s="100"/>
      <c r="AJ15" s="108" t="s">
        <v>185</v>
      </c>
    </row>
    <row r="16" spans="1:36" ht="409.5">
      <c r="A16" s="252" t="s">
        <v>159</v>
      </c>
      <c r="B16" s="251" t="s">
        <v>168</v>
      </c>
      <c r="C16" s="251" t="s">
        <v>169</v>
      </c>
      <c r="D16" s="251" t="s">
        <v>156</v>
      </c>
      <c r="E16" s="251" t="s">
        <v>170</v>
      </c>
      <c r="F16" s="249">
        <v>38353</v>
      </c>
      <c r="G16" s="249">
        <v>38717</v>
      </c>
      <c r="H16" s="84" t="s">
        <v>171</v>
      </c>
      <c r="I16" s="85" t="s">
        <v>158</v>
      </c>
      <c r="J16" s="85">
        <v>5</v>
      </c>
      <c r="K16" s="49">
        <v>5</v>
      </c>
      <c r="L16" s="93">
        <v>5</v>
      </c>
      <c r="M16" s="50"/>
      <c r="N16" s="50"/>
      <c r="O16" s="94" t="s">
        <v>193</v>
      </c>
      <c r="P16" s="52"/>
      <c r="Q16" s="53"/>
      <c r="R16" s="53"/>
      <c r="S16" s="53"/>
      <c r="T16" s="49"/>
      <c r="U16" s="49"/>
      <c r="V16" s="49"/>
      <c r="W16" s="49"/>
      <c r="X16" s="49"/>
      <c r="Y16" s="49"/>
      <c r="Z16" s="97" t="s">
        <v>194</v>
      </c>
      <c r="AA16" s="54"/>
      <c r="AB16" s="79" t="s">
        <v>152</v>
      </c>
      <c r="AC16" s="249">
        <v>38353</v>
      </c>
      <c r="AD16" s="249">
        <v>38717</v>
      </c>
      <c r="AE16" s="98" t="s">
        <v>193</v>
      </c>
      <c r="AF16" s="55"/>
      <c r="AG16" s="56"/>
      <c r="AH16" s="56"/>
      <c r="AI16" s="56"/>
      <c r="AJ16" s="101" t="s">
        <v>0</v>
      </c>
    </row>
    <row r="17" spans="1:36" ht="409.5">
      <c r="A17" s="253"/>
      <c r="B17" s="254"/>
      <c r="C17" s="255"/>
      <c r="D17" s="254"/>
      <c r="E17" s="255"/>
      <c r="F17" s="250"/>
      <c r="G17" s="250"/>
      <c r="H17" s="84" t="s">
        <v>172</v>
      </c>
      <c r="I17" s="85">
        <v>2</v>
      </c>
      <c r="J17" s="85">
        <v>4</v>
      </c>
      <c r="K17" s="49"/>
      <c r="L17" s="93">
        <v>4</v>
      </c>
      <c r="M17" s="50"/>
      <c r="N17" s="50"/>
      <c r="O17" s="51" t="s">
        <v>193</v>
      </c>
      <c r="P17" s="52"/>
      <c r="Q17" s="53"/>
      <c r="R17" s="53"/>
      <c r="S17" s="53"/>
      <c r="T17" s="49"/>
      <c r="U17" s="49"/>
      <c r="V17" s="49"/>
      <c r="W17" s="49"/>
      <c r="X17" s="49"/>
      <c r="Y17" s="49"/>
      <c r="Z17" s="97" t="s">
        <v>188</v>
      </c>
      <c r="AA17" s="54"/>
      <c r="AB17" s="78" t="s">
        <v>153</v>
      </c>
      <c r="AC17" s="250"/>
      <c r="AD17" s="250"/>
      <c r="AE17" s="98" t="s">
        <v>190</v>
      </c>
      <c r="AF17" s="55"/>
      <c r="AG17" s="56"/>
      <c r="AH17" s="56"/>
      <c r="AI17" s="56"/>
      <c r="AJ17" s="101" t="s">
        <v>189</v>
      </c>
    </row>
    <row r="18" spans="1:36" ht="204">
      <c r="A18" s="253"/>
      <c r="B18" s="254"/>
      <c r="C18" s="255"/>
      <c r="D18" s="254"/>
      <c r="E18" s="251" t="s">
        <v>173</v>
      </c>
      <c r="F18" s="249">
        <v>38353</v>
      </c>
      <c r="G18" s="249">
        <v>38533</v>
      </c>
      <c r="H18" s="84" t="s">
        <v>174</v>
      </c>
      <c r="I18" s="85" t="s">
        <v>158</v>
      </c>
      <c r="J18" s="85">
        <v>1</v>
      </c>
      <c r="K18" s="89"/>
      <c r="L18" s="91">
        <v>1</v>
      </c>
      <c r="M18" s="91"/>
      <c r="N18" s="91"/>
      <c r="O18" s="91" t="s">
        <v>181</v>
      </c>
      <c r="P18" s="91"/>
      <c r="Q18" s="91"/>
      <c r="R18" s="91"/>
      <c r="S18" s="91"/>
      <c r="T18" s="91"/>
      <c r="U18" s="91"/>
      <c r="V18" s="91"/>
      <c r="W18" s="91"/>
      <c r="X18" s="91"/>
      <c r="Y18" s="91"/>
      <c r="Z18" s="97" t="s">
        <v>191</v>
      </c>
      <c r="AA18" s="91"/>
      <c r="AB18" s="79" t="s">
        <v>154</v>
      </c>
      <c r="AC18" s="249">
        <v>38353</v>
      </c>
      <c r="AD18" s="249">
        <v>38716</v>
      </c>
      <c r="AE18" s="98" t="s">
        <v>181</v>
      </c>
      <c r="AF18" s="91"/>
      <c r="AG18" s="91"/>
      <c r="AH18" s="91"/>
      <c r="AI18" s="91"/>
      <c r="AJ18" s="108" t="s">
        <v>192</v>
      </c>
    </row>
    <row r="19" spans="1:36" ht="153" customHeight="1">
      <c r="A19" s="88" t="s">
        <v>157</v>
      </c>
      <c r="B19" s="254"/>
      <c r="C19" s="255"/>
      <c r="D19" s="254"/>
      <c r="E19" s="251"/>
      <c r="F19" s="250"/>
      <c r="G19" s="250"/>
      <c r="H19" s="84" t="s">
        <v>175</v>
      </c>
      <c r="I19" s="85">
        <v>1</v>
      </c>
      <c r="J19" s="85" t="s">
        <v>158</v>
      </c>
      <c r="K19" s="89"/>
      <c r="L19" s="93">
        <v>1</v>
      </c>
      <c r="M19" s="91"/>
      <c r="N19" s="91"/>
      <c r="O19" s="98">
        <v>38533</v>
      </c>
      <c r="P19" s="91"/>
      <c r="Q19" s="91"/>
      <c r="R19" s="91"/>
      <c r="S19" s="91"/>
      <c r="T19" s="91"/>
      <c r="U19" s="91"/>
      <c r="V19" s="91"/>
      <c r="W19" s="91"/>
      <c r="X19" s="91"/>
      <c r="Y19" s="91"/>
      <c r="Z19" s="97" t="s">
        <v>186</v>
      </c>
      <c r="AA19" s="97"/>
      <c r="AB19" s="78" t="s">
        <v>155</v>
      </c>
      <c r="AC19" s="250"/>
      <c r="AD19" s="250"/>
      <c r="AE19" s="98">
        <v>38533</v>
      </c>
      <c r="AF19" s="99"/>
      <c r="AG19" s="100"/>
      <c r="AH19" s="100"/>
      <c r="AI19" s="100"/>
      <c r="AJ19" s="101" t="s">
        <v>187</v>
      </c>
    </row>
    <row r="20" ht="12.75">
      <c r="L20" s="93"/>
    </row>
    <row r="21" s="102" customFormat="1" ht="12.75">
      <c r="A21" s="102" t="s">
        <v>1</v>
      </c>
    </row>
    <row r="22" spans="1:36" s="106" customFormat="1" ht="409.5">
      <c r="A22" s="83" t="s">
        <v>2</v>
      </c>
      <c r="B22" s="84"/>
      <c r="C22" s="81" t="s">
        <v>3</v>
      </c>
      <c r="D22" s="84" t="s">
        <v>156</v>
      </c>
      <c r="E22" s="84" t="s">
        <v>4</v>
      </c>
      <c r="F22" s="103">
        <v>38596</v>
      </c>
      <c r="G22" s="103">
        <v>38717</v>
      </c>
      <c r="H22" s="84" t="s">
        <v>6</v>
      </c>
      <c r="I22" s="107" t="s">
        <v>158</v>
      </c>
      <c r="J22" s="85">
        <v>1</v>
      </c>
      <c r="K22" s="79" t="s">
        <v>5</v>
      </c>
      <c r="L22" s="93">
        <v>1</v>
      </c>
      <c r="M22" s="104">
        <v>39082</v>
      </c>
      <c r="N22" s="105"/>
      <c r="O22" s="91" t="s">
        <v>7</v>
      </c>
      <c r="P22" s="91"/>
      <c r="Q22" s="91"/>
      <c r="R22" s="91"/>
      <c r="S22" s="91"/>
      <c r="T22" s="91"/>
      <c r="U22" s="91"/>
      <c r="V22" s="91"/>
      <c r="W22" s="91"/>
      <c r="X22" s="91"/>
      <c r="Y22" s="91"/>
      <c r="Z22" s="97" t="s">
        <v>8</v>
      </c>
      <c r="AA22" s="91"/>
      <c r="AB22" s="84" t="s">
        <v>6</v>
      </c>
      <c r="AC22" s="80">
        <v>38596</v>
      </c>
      <c r="AD22" s="80">
        <v>38716</v>
      </c>
      <c r="AE22" s="98">
        <v>38716</v>
      </c>
      <c r="AF22" s="91"/>
      <c r="AG22" s="91"/>
      <c r="AH22" s="91"/>
      <c r="AI22" s="91"/>
      <c r="AJ22" s="97" t="s">
        <v>8</v>
      </c>
    </row>
  </sheetData>
  <mergeCells count="41">
    <mergeCell ref="A16:A18"/>
    <mergeCell ref="B16:B19"/>
    <mergeCell ref="C16:C19"/>
    <mergeCell ref="A13:AJ13"/>
    <mergeCell ref="AC16:AC17"/>
    <mergeCell ref="AD16:AD17"/>
    <mergeCell ref="AC18:AC19"/>
    <mergeCell ref="AD18:AD19"/>
    <mergeCell ref="D16:D19"/>
    <mergeCell ref="E16:E17"/>
    <mergeCell ref="F16:F17"/>
    <mergeCell ref="G16:G17"/>
    <mergeCell ref="E18:E19"/>
    <mergeCell ref="F18:F19"/>
    <mergeCell ref="G18:G19"/>
    <mergeCell ref="A4:U4"/>
    <mergeCell ref="A5:B5"/>
    <mergeCell ref="A6:B6"/>
    <mergeCell ref="A7:P7"/>
    <mergeCell ref="B8:K8"/>
    <mergeCell ref="M8:Y9"/>
    <mergeCell ref="Z8:Z11"/>
    <mergeCell ref="AA8:AA11"/>
    <mergeCell ref="O10:P10"/>
    <mergeCell ref="Q10:S10"/>
    <mergeCell ref="T10:V10"/>
    <mergeCell ref="W10:Y10"/>
    <mergeCell ref="AJ8:AJ11"/>
    <mergeCell ref="A9:A11"/>
    <mergeCell ref="B9:B11"/>
    <mergeCell ref="C9:C11"/>
    <mergeCell ref="D9:D11"/>
    <mergeCell ref="E9:E11"/>
    <mergeCell ref="F9:G10"/>
    <mergeCell ref="H9:H11"/>
    <mergeCell ref="I9:K10"/>
    <mergeCell ref="L10:N10"/>
    <mergeCell ref="AB10:AB11"/>
    <mergeCell ref="AC10:AC11"/>
    <mergeCell ref="AD10:AD11"/>
    <mergeCell ref="AG10:AI10"/>
  </mergeCells>
  <printOptions horizontalCentered="1"/>
  <pageMargins left="0.7874015748031497" right="0.7874015748031497" top="0.984251968503937" bottom="0.984251968503937" header="0" footer="0"/>
  <pageSetup horizontalDpi="300" verticalDpi="300" orientation="landscape" paperSize="5" scale="60" r:id="rId4"/>
  <drawing r:id="rId3"/>
  <legacyDrawing r:id="rId2"/>
</worksheet>
</file>

<file path=xl/worksheets/sheet2.xml><?xml version="1.0" encoding="utf-8"?>
<worksheet xmlns="http://schemas.openxmlformats.org/spreadsheetml/2006/main" xmlns:r="http://schemas.openxmlformats.org/officeDocument/2006/relationships">
  <dimension ref="A1:AM174"/>
  <sheetViews>
    <sheetView zoomScale="75" zoomScaleNormal="75" workbookViewId="0" topLeftCell="A1">
      <selection activeCell="A1" sqref="A1"/>
    </sheetView>
  </sheetViews>
  <sheetFormatPr defaultColWidth="11.421875" defaultRowHeight="12.75"/>
  <cols>
    <col min="1" max="1" width="14.57421875" style="0" customWidth="1"/>
    <col min="2" max="2" width="7.57421875" style="0" customWidth="1"/>
    <col min="3" max="3" width="15.28125" style="0" customWidth="1"/>
    <col min="4" max="4" width="14.421875" style="0" customWidth="1"/>
    <col min="5" max="5" width="21.57421875" style="0" customWidth="1"/>
    <col min="6" max="6" width="11.8515625" style="0" customWidth="1"/>
    <col min="7" max="7" width="12.7109375" style="0" customWidth="1"/>
    <col min="8" max="8" width="15.28125" style="0" customWidth="1"/>
    <col min="9" max="9" width="9.57421875" style="0" customWidth="1"/>
    <col min="10" max="10" width="9.00390625" style="0" customWidth="1"/>
    <col min="11" max="11" width="0.13671875" style="0" customWidth="1"/>
    <col min="12" max="12" width="9.8515625" style="0" customWidth="1"/>
    <col min="13" max="13" width="8.8515625" style="0" hidden="1" customWidth="1"/>
    <col min="14" max="14" width="1.8515625" style="0" hidden="1" customWidth="1"/>
    <col min="15" max="15" width="9.140625" style="0" customWidth="1"/>
    <col min="16" max="16" width="8.7109375" style="0" hidden="1" customWidth="1"/>
    <col min="17" max="18" width="9.140625" style="0" hidden="1" customWidth="1"/>
    <col min="19" max="19" width="7.8515625" style="0" hidden="1" customWidth="1"/>
    <col min="20" max="20" width="8.57421875" style="0" hidden="1" customWidth="1"/>
    <col min="21" max="21" width="9.421875" style="0" hidden="1" customWidth="1"/>
    <col min="22" max="22" width="8.8515625" style="0" hidden="1" customWidth="1"/>
    <col min="23" max="23" width="9.00390625" style="0" hidden="1" customWidth="1"/>
    <col min="24" max="25" width="11.421875" style="0" hidden="1" customWidth="1"/>
    <col min="26" max="26" width="22.28125" style="0" customWidth="1"/>
    <col min="27" max="27" width="14.57421875" style="0" customWidth="1"/>
    <col min="28" max="28" width="11.00390625" style="0" customWidth="1"/>
    <col min="29" max="29" width="11.140625" style="0" customWidth="1"/>
    <col min="30" max="30" width="18.8515625" style="0" customWidth="1"/>
    <col min="31" max="31" width="12.140625" style="0" bestFit="1" customWidth="1"/>
    <col min="32" max="32" width="12.7109375" style="0" bestFit="1" customWidth="1"/>
    <col min="33" max="33" width="14.57421875" style="0" customWidth="1"/>
    <col min="34" max="37" width="0" style="0" hidden="1" customWidth="1"/>
    <col min="38" max="38" width="33.7109375" style="132" customWidth="1"/>
  </cols>
  <sheetData>
    <row r="1" spans="1:38" ht="15.75">
      <c r="A1" s="1" t="s">
        <v>99</v>
      </c>
      <c r="B1" s="2"/>
      <c r="C1" s="3"/>
      <c r="D1" s="1"/>
      <c r="E1" s="1"/>
      <c r="F1" s="4"/>
      <c r="G1" s="4"/>
      <c r="H1" s="1"/>
      <c r="I1" s="5"/>
      <c r="J1" s="5"/>
      <c r="K1" s="3"/>
      <c r="L1" s="3"/>
      <c r="M1" s="6"/>
      <c r="N1" s="6"/>
      <c r="O1" s="7"/>
      <c r="P1" s="8"/>
      <c r="Q1" s="3"/>
      <c r="R1" s="3"/>
      <c r="S1" s="3"/>
      <c r="T1" s="3"/>
      <c r="U1" s="3"/>
      <c r="V1" s="3"/>
      <c r="W1" s="3"/>
      <c r="X1" s="3"/>
      <c r="Y1" s="3"/>
      <c r="Z1" s="9"/>
      <c r="AA1" s="9"/>
      <c r="AB1" s="9"/>
      <c r="AC1" s="9"/>
      <c r="AD1" s="10"/>
      <c r="AE1" s="4"/>
      <c r="AF1" s="4"/>
      <c r="AG1" s="4"/>
      <c r="AH1" s="11"/>
      <c r="AI1" s="12"/>
      <c r="AJ1" s="12"/>
      <c r="AK1" s="12"/>
      <c r="AL1" s="129"/>
    </row>
    <row r="2" spans="1:38" ht="15.75">
      <c r="A2" s="1" t="s">
        <v>100</v>
      </c>
      <c r="B2" s="2"/>
      <c r="C2" s="3"/>
      <c r="D2" s="1"/>
      <c r="E2" s="1"/>
      <c r="F2" s="4"/>
      <c r="G2" s="4"/>
      <c r="H2" s="1"/>
      <c r="I2" s="5"/>
      <c r="J2" s="5"/>
      <c r="K2" s="3"/>
      <c r="L2" s="3"/>
      <c r="M2" s="6"/>
      <c r="N2" s="6"/>
      <c r="O2" s="7"/>
      <c r="P2" s="8"/>
      <c r="Q2" s="3"/>
      <c r="R2" s="3"/>
      <c r="S2" s="3"/>
      <c r="T2" s="3"/>
      <c r="U2" s="3"/>
      <c r="V2" s="3"/>
      <c r="W2" s="3"/>
      <c r="X2" s="3"/>
      <c r="Y2" s="3"/>
      <c r="Z2" s="9"/>
      <c r="AA2" s="9"/>
      <c r="AB2" s="9"/>
      <c r="AC2" s="9"/>
      <c r="AD2" s="10"/>
      <c r="AE2" s="4"/>
      <c r="AF2" s="4"/>
      <c r="AG2" s="4"/>
      <c r="AH2" s="11"/>
      <c r="AI2" s="12"/>
      <c r="AJ2" s="12"/>
      <c r="AK2" s="12"/>
      <c r="AL2" s="129"/>
    </row>
    <row r="3" spans="1:38" ht="15.75">
      <c r="A3" s="10" t="s">
        <v>101</v>
      </c>
      <c r="B3" s="13"/>
      <c r="C3" s="14"/>
      <c r="D3" s="10"/>
      <c r="E3" s="10"/>
      <c r="F3" s="4"/>
      <c r="G3" s="4"/>
      <c r="H3" s="10"/>
      <c r="I3" s="5"/>
      <c r="J3" s="5"/>
      <c r="K3" s="14"/>
      <c r="L3" s="14"/>
      <c r="M3" s="6"/>
      <c r="N3" s="6"/>
      <c r="O3" s="7"/>
      <c r="P3" s="8"/>
      <c r="Q3" s="14"/>
      <c r="R3" s="14"/>
      <c r="S3" s="14"/>
      <c r="T3" s="14"/>
      <c r="U3" s="14"/>
      <c r="V3" s="14"/>
      <c r="W3" s="14"/>
      <c r="X3" s="14"/>
      <c r="Y3" s="14"/>
      <c r="Z3" s="9"/>
      <c r="AA3" s="9"/>
      <c r="AB3" s="9"/>
      <c r="AC3" s="9"/>
      <c r="AD3" s="10"/>
      <c r="AE3" s="4"/>
      <c r="AF3" s="4"/>
      <c r="AG3" s="4"/>
      <c r="AH3" s="11"/>
      <c r="AI3" s="12"/>
      <c r="AJ3" s="12"/>
      <c r="AK3" s="12"/>
      <c r="AL3" s="129"/>
    </row>
    <row r="4" spans="1:38" ht="12.75">
      <c r="A4" s="243"/>
      <c r="B4" s="243"/>
      <c r="C4" s="243"/>
      <c r="D4" s="243"/>
      <c r="E4" s="243"/>
      <c r="F4" s="243"/>
      <c r="G4" s="243"/>
      <c r="H4" s="243"/>
      <c r="I4" s="243"/>
      <c r="J4" s="243"/>
      <c r="K4" s="243"/>
      <c r="L4" s="243"/>
      <c r="M4" s="243"/>
      <c r="N4" s="243"/>
      <c r="O4" s="243"/>
      <c r="P4" s="243"/>
      <c r="Q4" s="243"/>
      <c r="R4" s="243"/>
      <c r="S4" s="243"/>
      <c r="T4" s="243"/>
      <c r="U4" s="243"/>
      <c r="V4" s="16"/>
      <c r="W4" s="16"/>
      <c r="X4" s="16"/>
      <c r="Y4" s="16"/>
      <c r="Z4" s="17"/>
      <c r="AA4" s="17"/>
      <c r="AB4" s="17"/>
      <c r="AC4" s="17"/>
      <c r="AD4" s="15"/>
      <c r="AE4" s="18"/>
      <c r="AF4" s="18"/>
      <c r="AG4" s="18"/>
      <c r="AH4" s="19"/>
      <c r="AI4" s="20"/>
      <c r="AJ4" s="20"/>
      <c r="AK4" s="20"/>
      <c r="AL4" s="129"/>
    </row>
    <row r="5" spans="1:38" ht="32.25" customHeight="1">
      <c r="A5" s="244" t="s">
        <v>102</v>
      </c>
      <c r="B5" s="245"/>
      <c r="C5" s="90" t="s">
        <v>103</v>
      </c>
      <c r="D5" s="90" t="s">
        <v>104</v>
      </c>
      <c r="E5" s="16"/>
      <c r="F5" s="18"/>
      <c r="G5" s="18"/>
      <c r="H5" s="15"/>
      <c r="I5" s="21"/>
      <c r="J5" s="21"/>
      <c r="K5" s="16"/>
      <c r="L5" s="16"/>
      <c r="M5" s="22"/>
      <c r="N5" s="22"/>
      <c r="O5" s="23"/>
      <c r="P5" s="24"/>
      <c r="Q5" s="16"/>
      <c r="R5" s="16"/>
      <c r="S5" s="16"/>
      <c r="T5" s="16"/>
      <c r="U5" s="16"/>
      <c r="V5" s="16"/>
      <c r="W5" s="16"/>
      <c r="X5" s="16"/>
      <c r="Y5" s="16"/>
      <c r="Z5" s="17"/>
      <c r="AA5" s="17"/>
      <c r="AB5" s="17"/>
      <c r="AC5" s="17"/>
      <c r="AD5" s="15"/>
      <c r="AE5" s="18"/>
      <c r="AF5" s="18"/>
      <c r="AG5" s="18"/>
      <c r="AH5" s="19"/>
      <c r="AI5" s="20"/>
      <c r="AJ5" s="20"/>
      <c r="AK5" s="20"/>
      <c r="AL5" s="129"/>
    </row>
    <row r="6" spans="1:38" ht="12.75">
      <c r="A6" s="246" t="s">
        <v>179</v>
      </c>
      <c r="B6" s="246"/>
      <c r="C6" s="25">
        <v>38353</v>
      </c>
      <c r="D6" s="25">
        <v>38717</v>
      </c>
      <c r="E6" s="15"/>
      <c r="F6" s="18"/>
      <c r="G6" s="18"/>
      <c r="H6" s="15"/>
      <c r="I6" s="21"/>
      <c r="J6" s="21"/>
      <c r="K6" s="16"/>
      <c r="L6" s="16"/>
      <c r="M6" s="26"/>
      <c r="N6" s="26"/>
      <c r="O6" s="27"/>
      <c r="P6" s="24"/>
      <c r="Q6" s="16"/>
      <c r="R6" s="16"/>
      <c r="S6" s="16"/>
      <c r="T6" s="16"/>
      <c r="U6" s="16"/>
      <c r="V6" s="16"/>
      <c r="W6" s="16"/>
      <c r="X6" s="16"/>
      <c r="Y6" s="16"/>
      <c r="Z6" s="17"/>
      <c r="AA6" s="17"/>
      <c r="AB6" s="17"/>
      <c r="AC6" s="17"/>
      <c r="AD6" s="15"/>
      <c r="AE6" s="18"/>
      <c r="AF6" s="18"/>
      <c r="AG6" s="18"/>
      <c r="AH6" s="19"/>
      <c r="AI6" s="20"/>
      <c r="AJ6" s="20"/>
      <c r="AK6" s="20"/>
      <c r="AL6" s="129"/>
    </row>
    <row r="7" spans="1:38" ht="12.75">
      <c r="A7" s="247"/>
      <c r="B7" s="247"/>
      <c r="C7" s="247"/>
      <c r="D7" s="247"/>
      <c r="E7" s="248"/>
      <c r="F7" s="248"/>
      <c r="G7" s="248"/>
      <c r="H7" s="248"/>
      <c r="I7" s="248"/>
      <c r="J7" s="248"/>
      <c r="K7" s="248"/>
      <c r="L7" s="248"/>
      <c r="M7" s="248"/>
      <c r="N7" s="248"/>
      <c r="O7" s="248"/>
      <c r="P7" s="248"/>
      <c r="Q7" s="28"/>
      <c r="R7" s="28"/>
      <c r="S7" s="28"/>
      <c r="T7" s="28"/>
      <c r="U7" s="28"/>
      <c r="V7" s="28"/>
      <c r="W7" s="28"/>
      <c r="X7" s="28"/>
      <c r="Y7" s="28"/>
      <c r="Z7" s="17"/>
      <c r="AA7" s="17"/>
      <c r="AB7" s="17"/>
      <c r="AC7" s="17"/>
      <c r="AD7" s="15"/>
      <c r="AE7" s="18"/>
      <c r="AF7" s="18"/>
      <c r="AG7" s="18"/>
      <c r="AH7" s="19"/>
      <c r="AI7" s="29"/>
      <c r="AJ7" s="29"/>
      <c r="AK7" s="29"/>
      <c r="AL7" s="130"/>
    </row>
    <row r="8" spans="1:38" ht="12.75">
      <c r="A8" s="30"/>
      <c r="B8" s="228" t="s">
        <v>105</v>
      </c>
      <c r="C8" s="228"/>
      <c r="D8" s="228"/>
      <c r="E8" s="228"/>
      <c r="F8" s="228"/>
      <c r="G8" s="228"/>
      <c r="H8" s="228"/>
      <c r="I8" s="228"/>
      <c r="J8" s="228"/>
      <c r="K8" s="228"/>
      <c r="L8" s="134"/>
      <c r="M8" s="234"/>
      <c r="N8" s="234"/>
      <c r="O8" s="234"/>
      <c r="P8" s="234"/>
      <c r="Q8" s="234"/>
      <c r="R8" s="234"/>
      <c r="S8" s="234"/>
      <c r="T8" s="234"/>
      <c r="U8" s="234"/>
      <c r="V8" s="234"/>
      <c r="W8" s="234"/>
      <c r="X8" s="234"/>
      <c r="Y8" s="235"/>
      <c r="Z8" s="289" t="s">
        <v>106</v>
      </c>
      <c r="AA8" s="289" t="s">
        <v>107</v>
      </c>
      <c r="AB8" s="259" t="s">
        <v>71</v>
      </c>
      <c r="AC8" s="260"/>
      <c r="AD8" s="233" t="s">
        <v>108</v>
      </c>
      <c r="AE8" s="234"/>
      <c r="AF8" s="234"/>
      <c r="AG8" s="234"/>
      <c r="AH8" s="35"/>
      <c r="AI8" s="36"/>
      <c r="AJ8" s="36"/>
      <c r="AK8" s="37"/>
      <c r="AL8" s="283" t="s">
        <v>109</v>
      </c>
    </row>
    <row r="9" spans="1:38" ht="12.75">
      <c r="A9" s="228" t="s">
        <v>110</v>
      </c>
      <c r="B9" s="229" t="s">
        <v>111</v>
      </c>
      <c r="C9" s="228" t="s">
        <v>112</v>
      </c>
      <c r="D9" s="228" t="s">
        <v>113</v>
      </c>
      <c r="E9" s="228" t="s">
        <v>114</v>
      </c>
      <c r="F9" s="223" t="s">
        <v>115</v>
      </c>
      <c r="G9" s="223"/>
      <c r="H9" s="231" t="s">
        <v>116</v>
      </c>
      <c r="I9" s="233" t="s">
        <v>117</v>
      </c>
      <c r="J9" s="234"/>
      <c r="K9" s="235"/>
      <c r="L9" s="136"/>
      <c r="M9" s="288"/>
      <c r="N9" s="288"/>
      <c r="O9" s="217"/>
      <c r="P9" s="217"/>
      <c r="Q9" s="217"/>
      <c r="R9" s="217"/>
      <c r="S9" s="217"/>
      <c r="T9" s="217"/>
      <c r="U9" s="217"/>
      <c r="V9" s="217"/>
      <c r="W9" s="217"/>
      <c r="X9" s="217"/>
      <c r="Y9" s="218"/>
      <c r="Z9" s="289"/>
      <c r="AA9" s="289"/>
      <c r="AB9" s="261"/>
      <c r="AC9" s="262"/>
      <c r="AD9" s="236"/>
      <c r="AE9" s="217"/>
      <c r="AF9" s="217"/>
      <c r="AG9" s="217"/>
      <c r="AH9" s="42"/>
      <c r="AI9" s="43"/>
      <c r="AJ9" s="43"/>
      <c r="AK9" s="44"/>
      <c r="AL9" s="283"/>
    </row>
    <row r="10" spans="1:38" ht="49.5">
      <c r="A10" s="228"/>
      <c r="B10" s="229"/>
      <c r="C10" s="228"/>
      <c r="D10" s="228"/>
      <c r="E10" s="228"/>
      <c r="F10" s="223"/>
      <c r="G10" s="223"/>
      <c r="H10" s="232"/>
      <c r="I10" s="236"/>
      <c r="J10" s="217"/>
      <c r="K10" s="218"/>
      <c r="L10" s="285" t="s">
        <v>180</v>
      </c>
      <c r="M10" s="286"/>
      <c r="N10" s="287"/>
      <c r="O10" s="285" t="s">
        <v>118</v>
      </c>
      <c r="P10" s="286"/>
      <c r="Q10" s="228" t="s">
        <v>119</v>
      </c>
      <c r="R10" s="228"/>
      <c r="S10" s="228"/>
      <c r="T10" s="290" t="s">
        <v>120</v>
      </c>
      <c r="U10" s="291"/>
      <c r="V10" s="292"/>
      <c r="W10" s="290" t="s">
        <v>121</v>
      </c>
      <c r="X10" s="291"/>
      <c r="Y10" s="292"/>
      <c r="Z10" s="289"/>
      <c r="AA10" s="289"/>
      <c r="AB10" s="263" t="s">
        <v>72</v>
      </c>
      <c r="AC10" s="263" t="s">
        <v>73</v>
      </c>
      <c r="AD10" s="221" t="s">
        <v>122</v>
      </c>
      <c r="AE10" s="223" t="s">
        <v>123</v>
      </c>
      <c r="AF10" s="223" t="s">
        <v>124</v>
      </c>
      <c r="AG10" s="170" t="s">
        <v>125</v>
      </c>
      <c r="AH10" s="171"/>
      <c r="AI10" s="225" t="s">
        <v>126</v>
      </c>
      <c r="AJ10" s="225"/>
      <c r="AK10" s="225"/>
      <c r="AL10" s="283"/>
    </row>
    <row r="11" spans="1:38" ht="192" thickBot="1">
      <c r="A11" s="221"/>
      <c r="B11" s="230"/>
      <c r="C11" s="221"/>
      <c r="D11" s="221"/>
      <c r="E11" s="221"/>
      <c r="F11" s="46" t="s">
        <v>127</v>
      </c>
      <c r="G11" s="47" t="s">
        <v>128</v>
      </c>
      <c r="H11" s="232"/>
      <c r="I11" s="48" t="s">
        <v>129</v>
      </c>
      <c r="J11" s="48" t="s">
        <v>130</v>
      </c>
      <c r="K11" s="57" t="s">
        <v>131</v>
      </c>
      <c r="L11" s="137" t="s">
        <v>176</v>
      </c>
      <c r="M11" s="137" t="s">
        <v>132</v>
      </c>
      <c r="N11" s="137" t="s">
        <v>133</v>
      </c>
      <c r="O11" s="133" t="s">
        <v>177</v>
      </c>
      <c r="P11" s="138" t="s">
        <v>134</v>
      </c>
      <c r="Q11" s="57" t="s">
        <v>135</v>
      </c>
      <c r="R11" s="57" t="s">
        <v>136</v>
      </c>
      <c r="S11" s="57" t="s">
        <v>137</v>
      </c>
      <c r="T11" s="57" t="s">
        <v>138</v>
      </c>
      <c r="U11" s="57" t="s">
        <v>139</v>
      </c>
      <c r="V11" s="57" t="s">
        <v>140</v>
      </c>
      <c r="W11" s="57" t="s">
        <v>141</v>
      </c>
      <c r="X11" s="57" t="s">
        <v>142</v>
      </c>
      <c r="Y11" s="57" t="s">
        <v>143</v>
      </c>
      <c r="Z11" s="263"/>
      <c r="AA11" s="263"/>
      <c r="AB11" s="264"/>
      <c r="AC11" s="264"/>
      <c r="AD11" s="222"/>
      <c r="AE11" s="224"/>
      <c r="AF11" s="224"/>
      <c r="AG11" s="172" t="s">
        <v>178</v>
      </c>
      <c r="AH11" s="173" t="s">
        <v>144</v>
      </c>
      <c r="AI11" s="64" t="s">
        <v>145</v>
      </c>
      <c r="AJ11" s="64" t="s">
        <v>146</v>
      </c>
      <c r="AK11" s="64" t="s">
        <v>147</v>
      </c>
      <c r="AL11" s="284"/>
    </row>
    <row r="12" spans="1:38" ht="13.5" thickBot="1">
      <c r="A12" s="76" t="s">
        <v>148</v>
      </c>
      <c r="B12" s="77"/>
      <c r="C12" s="77"/>
      <c r="D12" s="77"/>
      <c r="E12" s="77"/>
      <c r="F12" s="77"/>
      <c r="G12" s="77"/>
      <c r="H12" s="77"/>
      <c r="I12" s="77"/>
      <c r="J12" s="65"/>
      <c r="K12" s="66"/>
      <c r="L12" s="66"/>
      <c r="M12" s="67"/>
      <c r="N12" s="67"/>
      <c r="O12" s="68"/>
      <c r="P12" s="69"/>
      <c r="Q12" s="66"/>
      <c r="R12" s="66"/>
      <c r="S12" s="66"/>
      <c r="T12" s="66"/>
      <c r="U12" s="66"/>
      <c r="V12" s="66"/>
      <c r="W12" s="66"/>
      <c r="X12" s="66"/>
      <c r="Y12" s="66"/>
      <c r="Z12" s="70"/>
      <c r="AA12" s="70"/>
      <c r="AB12" s="70"/>
      <c r="AC12" s="70"/>
      <c r="AD12" s="71"/>
      <c r="AE12" s="72"/>
      <c r="AF12" s="72"/>
      <c r="AG12" s="72"/>
      <c r="AH12" s="73"/>
      <c r="AI12" s="74"/>
      <c r="AJ12" s="74"/>
      <c r="AK12" s="74"/>
      <c r="AL12" s="131"/>
    </row>
    <row r="13" spans="1:38" ht="13.5" thickBot="1">
      <c r="A13" s="256" t="s">
        <v>149</v>
      </c>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1:38" ht="254.25" customHeight="1">
      <c r="A14" s="265" t="s">
        <v>39</v>
      </c>
      <c r="B14" s="267" t="s">
        <v>40</v>
      </c>
      <c r="C14" s="269" t="s">
        <v>41</v>
      </c>
      <c r="D14" s="267" t="s">
        <v>156</v>
      </c>
      <c r="E14" s="269" t="s">
        <v>48</v>
      </c>
      <c r="F14" s="271" t="s">
        <v>49</v>
      </c>
      <c r="G14" s="273">
        <v>38717</v>
      </c>
      <c r="H14" s="111" t="s">
        <v>50</v>
      </c>
      <c r="I14" s="197">
        <v>1</v>
      </c>
      <c r="J14" s="198">
        <v>2</v>
      </c>
      <c r="K14" s="112"/>
      <c r="L14" s="160">
        <v>5</v>
      </c>
      <c r="M14" s="163"/>
      <c r="N14" s="189"/>
      <c r="O14" s="160" t="s">
        <v>51</v>
      </c>
      <c r="P14" s="161"/>
      <c r="Q14" s="113"/>
      <c r="R14" s="113"/>
      <c r="S14" s="113"/>
      <c r="T14" s="113"/>
      <c r="U14" s="113"/>
      <c r="V14" s="113"/>
      <c r="W14" s="113"/>
      <c r="X14" s="113"/>
      <c r="Y14" s="113"/>
      <c r="Z14" s="166" t="s">
        <v>52</v>
      </c>
      <c r="AA14" s="162"/>
      <c r="AB14" s="204">
        <v>1</v>
      </c>
      <c r="AC14" s="204">
        <v>2.5</v>
      </c>
      <c r="AD14" s="114" t="s">
        <v>53</v>
      </c>
      <c r="AE14" s="115">
        <v>38353</v>
      </c>
      <c r="AF14" s="115">
        <v>38717</v>
      </c>
      <c r="AG14" s="160" t="s">
        <v>51</v>
      </c>
      <c r="AH14" s="174"/>
      <c r="AI14" s="175"/>
      <c r="AJ14" s="175"/>
      <c r="AK14" s="175"/>
      <c r="AL14" s="179" t="s">
        <v>54</v>
      </c>
    </row>
    <row r="15" spans="1:38" ht="311.25" customHeight="1" thickBot="1">
      <c r="A15" s="266"/>
      <c r="B15" s="268"/>
      <c r="C15" s="270"/>
      <c r="D15" s="268"/>
      <c r="E15" s="270"/>
      <c r="F15" s="272"/>
      <c r="G15" s="274"/>
      <c r="H15" s="78" t="s">
        <v>55</v>
      </c>
      <c r="I15" s="120">
        <v>5</v>
      </c>
      <c r="J15" s="120">
        <v>10</v>
      </c>
      <c r="K15" s="49">
        <v>10</v>
      </c>
      <c r="L15" s="163">
        <v>10</v>
      </c>
      <c r="M15" s="163"/>
      <c r="N15" s="190"/>
      <c r="O15" s="163" t="s">
        <v>56</v>
      </c>
      <c r="P15" s="142"/>
      <c r="Q15" s="53"/>
      <c r="R15" s="53"/>
      <c r="S15" s="53"/>
      <c r="T15" s="53"/>
      <c r="U15" s="53"/>
      <c r="V15" s="53"/>
      <c r="W15" s="53"/>
      <c r="X15" s="53"/>
      <c r="Y15" s="53"/>
      <c r="Z15" s="167" t="s">
        <v>62</v>
      </c>
      <c r="AA15" s="164"/>
      <c r="AB15" s="205">
        <v>1</v>
      </c>
      <c r="AC15" s="205">
        <v>1</v>
      </c>
      <c r="AD15" s="79" t="s">
        <v>63</v>
      </c>
      <c r="AE15" s="116">
        <v>38353</v>
      </c>
      <c r="AF15" s="116">
        <v>38717</v>
      </c>
      <c r="AG15" s="163" t="s">
        <v>56</v>
      </c>
      <c r="AH15" s="151"/>
      <c r="AI15" s="152"/>
      <c r="AJ15" s="152"/>
      <c r="AK15" s="152"/>
      <c r="AL15" s="180" t="s">
        <v>64</v>
      </c>
    </row>
    <row r="16" spans="1:38" ht="180.75" customHeight="1">
      <c r="A16" s="109"/>
      <c r="B16" s="110" t="s">
        <v>40</v>
      </c>
      <c r="C16" s="114" t="s">
        <v>41</v>
      </c>
      <c r="D16" s="84"/>
      <c r="E16" s="84"/>
      <c r="F16" s="80"/>
      <c r="G16" s="80"/>
      <c r="H16" s="79" t="s">
        <v>65</v>
      </c>
      <c r="I16" s="199">
        <v>1</v>
      </c>
      <c r="J16" s="199">
        <v>2</v>
      </c>
      <c r="K16" s="49"/>
      <c r="L16" s="163">
        <v>10</v>
      </c>
      <c r="M16" s="163" t="s">
        <v>66</v>
      </c>
      <c r="N16" s="190"/>
      <c r="O16" s="163" t="s">
        <v>67</v>
      </c>
      <c r="P16" s="142"/>
      <c r="Q16" s="53"/>
      <c r="R16" s="53"/>
      <c r="S16" s="53"/>
      <c r="T16" s="53"/>
      <c r="U16" s="53"/>
      <c r="V16" s="53"/>
      <c r="W16" s="53"/>
      <c r="X16" s="53"/>
      <c r="Y16" s="53"/>
      <c r="Z16" s="167" t="s">
        <v>77</v>
      </c>
      <c r="AA16" s="147"/>
      <c r="AB16" s="205">
        <v>1</v>
      </c>
      <c r="AC16" s="205">
        <v>5</v>
      </c>
      <c r="AD16" s="79" t="s">
        <v>78</v>
      </c>
      <c r="AE16" s="116">
        <v>38353</v>
      </c>
      <c r="AF16" s="116">
        <v>38717</v>
      </c>
      <c r="AG16" s="163" t="s">
        <v>67</v>
      </c>
      <c r="AH16" s="151"/>
      <c r="AI16" s="152"/>
      <c r="AJ16" s="152"/>
      <c r="AK16" s="152"/>
      <c r="AL16" s="180" t="s">
        <v>79</v>
      </c>
    </row>
    <row r="17" spans="1:38" ht="158.25" customHeight="1">
      <c r="A17" s="83" t="s">
        <v>157</v>
      </c>
      <c r="B17" s="84" t="s">
        <v>80</v>
      </c>
      <c r="C17" s="135" t="s">
        <v>74</v>
      </c>
      <c r="D17" s="84" t="s">
        <v>156</v>
      </c>
      <c r="E17" s="81" t="s">
        <v>81</v>
      </c>
      <c r="F17" s="82">
        <v>38534</v>
      </c>
      <c r="G17" s="82">
        <v>38717</v>
      </c>
      <c r="H17" s="84" t="s">
        <v>82</v>
      </c>
      <c r="I17" s="200" t="s">
        <v>158</v>
      </c>
      <c r="J17" s="176">
        <v>5</v>
      </c>
      <c r="K17" s="49"/>
      <c r="L17" s="176">
        <v>7</v>
      </c>
      <c r="M17" s="163"/>
      <c r="N17" s="190"/>
      <c r="O17" s="163" t="s">
        <v>70</v>
      </c>
      <c r="P17" s="142"/>
      <c r="Q17" s="53"/>
      <c r="R17" s="53"/>
      <c r="S17" s="53"/>
      <c r="T17" s="53"/>
      <c r="U17" s="53"/>
      <c r="V17" s="53"/>
      <c r="W17" s="53"/>
      <c r="X17" s="53"/>
      <c r="Y17" s="53"/>
      <c r="Z17" s="167" t="s">
        <v>68</v>
      </c>
      <c r="AA17" s="147"/>
      <c r="AB17" s="205">
        <v>1</v>
      </c>
      <c r="AC17" s="205">
        <f>(7*100/5)/100</f>
        <v>1.4</v>
      </c>
      <c r="AD17" s="79" t="s">
        <v>83</v>
      </c>
      <c r="AE17" s="80">
        <v>38534</v>
      </c>
      <c r="AF17" s="80">
        <v>38717</v>
      </c>
      <c r="AG17" s="163" t="s">
        <v>70</v>
      </c>
      <c r="AH17" s="151"/>
      <c r="AI17" s="152"/>
      <c r="AJ17" s="152"/>
      <c r="AK17" s="152"/>
      <c r="AL17" s="135" t="s">
        <v>69</v>
      </c>
    </row>
    <row r="18" spans="1:38" ht="409.5">
      <c r="A18" s="109" t="s">
        <v>159</v>
      </c>
      <c r="B18" s="127" t="s">
        <v>98</v>
      </c>
      <c r="C18" s="117" t="s">
        <v>84</v>
      </c>
      <c r="D18" s="117" t="s">
        <v>156</v>
      </c>
      <c r="E18" s="117" t="s">
        <v>86</v>
      </c>
      <c r="F18" s="128">
        <v>38353</v>
      </c>
      <c r="G18" s="128">
        <v>38717</v>
      </c>
      <c r="H18" s="81" t="s">
        <v>9</v>
      </c>
      <c r="I18" s="176">
        <v>1</v>
      </c>
      <c r="J18" s="176">
        <v>2</v>
      </c>
      <c r="K18" s="49"/>
      <c r="L18" s="191">
        <v>4</v>
      </c>
      <c r="M18" s="190"/>
      <c r="N18" s="190"/>
      <c r="O18" s="163" t="s">
        <v>10</v>
      </c>
      <c r="P18" s="142"/>
      <c r="Q18" s="53"/>
      <c r="R18" s="53"/>
      <c r="S18" s="53"/>
      <c r="T18" s="53"/>
      <c r="U18" s="53"/>
      <c r="V18" s="53"/>
      <c r="W18" s="53"/>
      <c r="X18" s="53"/>
      <c r="Y18" s="53"/>
      <c r="Z18" s="167" t="s">
        <v>11</v>
      </c>
      <c r="AA18" s="139" t="s">
        <v>12</v>
      </c>
      <c r="AB18" s="206">
        <v>1</v>
      </c>
      <c r="AC18" s="206">
        <v>2</v>
      </c>
      <c r="AD18" s="79" t="s">
        <v>13</v>
      </c>
      <c r="AE18" s="80">
        <v>38353</v>
      </c>
      <c r="AF18" s="80">
        <v>38717</v>
      </c>
      <c r="AG18" s="177" t="s">
        <v>35</v>
      </c>
      <c r="AH18" s="178"/>
      <c r="AI18" s="178"/>
      <c r="AJ18" s="178"/>
      <c r="AK18" s="178"/>
      <c r="AL18" s="181" t="s">
        <v>36</v>
      </c>
    </row>
    <row r="19" spans="1:38" ht="308.25" customHeight="1">
      <c r="A19" s="109" t="s">
        <v>159</v>
      </c>
      <c r="B19" s="127" t="s">
        <v>98</v>
      </c>
      <c r="C19" s="117" t="s">
        <v>84</v>
      </c>
      <c r="D19" s="117" t="s">
        <v>156</v>
      </c>
      <c r="E19" s="117" t="s">
        <v>86</v>
      </c>
      <c r="F19" s="128">
        <v>38353</v>
      </c>
      <c r="G19" s="128">
        <v>38717</v>
      </c>
      <c r="H19" s="81" t="s">
        <v>14</v>
      </c>
      <c r="I19" s="176" t="s">
        <v>158</v>
      </c>
      <c r="J19" s="176">
        <v>1000</v>
      </c>
      <c r="K19" s="49"/>
      <c r="L19" s="191">
        <v>3097</v>
      </c>
      <c r="M19" s="190"/>
      <c r="N19" s="190"/>
      <c r="O19" s="192">
        <v>38706</v>
      </c>
      <c r="P19" s="142"/>
      <c r="Q19" s="53"/>
      <c r="R19" s="53"/>
      <c r="S19" s="53"/>
      <c r="T19" s="53"/>
      <c r="U19" s="53"/>
      <c r="V19" s="53"/>
      <c r="W19" s="53"/>
      <c r="X19" s="53"/>
      <c r="Y19" s="53"/>
      <c r="Z19" s="167" t="s">
        <v>15</v>
      </c>
      <c r="AA19" s="139" t="s">
        <v>12</v>
      </c>
      <c r="AB19" s="206">
        <v>1</v>
      </c>
      <c r="AC19" s="207">
        <v>3.097</v>
      </c>
      <c r="AD19" s="79" t="s">
        <v>16</v>
      </c>
      <c r="AE19" s="80">
        <v>38353</v>
      </c>
      <c r="AF19" s="80">
        <v>38717</v>
      </c>
      <c r="AG19" s="141">
        <v>38706</v>
      </c>
      <c r="AH19" s="151"/>
      <c r="AI19" s="152"/>
      <c r="AJ19" s="152"/>
      <c r="AK19" s="152"/>
      <c r="AL19" s="181" t="s">
        <v>17</v>
      </c>
    </row>
    <row r="20" spans="1:38" ht="153.75" customHeight="1">
      <c r="A20" s="109" t="s">
        <v>159</v>
      </c>
      <c r="B20" s="127" t="s">
        <v>98</v>
      </c>
      <c r="C20" s="117" t="s">
        <v>84</v>
      </c>
      <c r="D20" s="117" t="s">
        <v>156</v>
      </c>
      <c r="E20" s="117" t="s">
        <v>86</v>
      </c>
      <c r="F20" s="128">
        <v>38353</v>
      </c>
      <c r="G20" s="128">
        <v>38717</v>
      </c>
      <c r="H20" s="81" t="s">
        <v>18</v>
      </c>
      <c r="I20" s="176" t="s">
        <v>158</v>
      </c>
      <c r="J20" s="176">
        <v>1</v>
      </c>
      <c r="K20" s="49"/>
      <c r="L20" s="191">
        <v>1</v>
      </c>
      <c r="M20" s="190"/>
      <c r="N20" s="190"/>
      <c r="O20" s="192">
        <v>38716</v>
      </c>
      <c r="P20" s="142"/>
      <c r="Q20" s="53"/>
      <c r="R20" s="53"/>
      <c r="S20" s="53"/>
      <c r="T20" s="53"/>
      <c r="U20" s="53"/>
      <c r="V20" s="53"/>
      <c r="W20" s="53"/>
      <c r="X20" s="53"/>
      <c r="Y20" s="53"/>
      <c r="Z20" s="180" t="s">
        <v>42</v>
      </c>
      <c r="AA20" s="139" t="s">
        <v>12</v>
      </c>
      <c r="AB20" s="206">
        <v>1</v>
      </c>
      <c r="AC20" s="206">
        <v>1</v>
      </c>
      <c r="AD20" s="79" t="s">
        <v>19</v>
      </c>
      <c r="AE20" s="103">
        <v>38534</v>
      </c>
      <c r="AF20" s="103">
        <v>38717</v>
      </c>
      <c r="AG20" s="141">
        <v>38716</v>
      </c>
      <c r="AH20" s="151"/>
      <c r="AI20" s="152"/>
      <c r="AJ20" s="152"/>
      <c r="AK20" s="152"/>
      <c r="AL20" s="180" t="s">
        <v>44</v>
      </c>
    </row>
    <row r="21" spans="1:38" ht="178.5" customHeight="1">
      <c r="A21" s="109" t="s">
        <v>159</v>
      </c>
      <c r="B21" s="127" t="s">
        <v>98</v>
      </c>
      <c r="C21" s="117" t="s">
        <v>84</v>
      </c>
      <c r="D21" s="117" t="s">
        <v>156</v>
      </c>
      <c r="E21" s="117" t="s">
        <v>86</v>
      </c>
      <c r="F21" s="128">
        <v>38353</v>
      </c>
      <c r="G21" s="128">
        <v>38717</v>
      </c>
      <c r="H21" s="81" t="s">
        <v>20</v>
      </c>
      <c r="I21" s="176" t="s">
        <v>158</v>
      </c>
      <c r="J21" s="176">
        <v>6</v>
      </c>
      <c r="K21" s="49"/>
      <c r="L21" s="191">
        <v>6</v>
      </c>
      <c r="M21" s="190"/>
      <c r="N21" s="190"/>
      <c r="O21" s="192">
        <v>38693</v>
      </c>
      <c r="P21" s="142"/>
      <c r="Q21" s="53"/>
      <c r="R21" s="53"/>
      <c r="S21" s="53"/>
      <c r="T21" s="53"/>
      <c r="U21" s="53"/>
      <c r="V21" s="53"/>
      <c r="W21" s="53"/>
      <c r="X21" s="53"/>
      <c r="Y21" s="53"/>
      <c r="Z21" s="167" t="s">
        <v>21</v>
      </c>
      <c r="AA21" s="139" t="s">
        <v>12</v>
      </c>
      <c r="AB21" s="206">
        <v>1</v>
      </c>
      <c r="AC21" s="206">
        <v>1</v>
      </c>
      <c r="AD21" s="79" t="s">
        <v>22</v>
      </c>
      <c r="AE21" s="103">
        <v>38534</v>
      </c>
      <c r="AF21" s="103">
        <v>38717</v>
      </c>
      <c r="AG21" s="143" t="s">
        <v>21</v>
      </c>
      <c r="AH21" s="151"/>
      <c r="AI21" s="152"/>
      <c r="AJ21" s="152"/>
      <c r="AK21" s="152"/>
      <c r="AL21" s="180" t="s">
        <v>75</v>
      </c>
    </row>
    <row r="22" spans="1:38" ht="140.25" customHeight="1">
      <c r="A22" s="109" t="s">
        <v>159</v>
      </c>
      <c r="B22" s="127" t="s">
        <v>98</v>
      </c>
      <c r="C22" s="117" t="s">
        <v>84</v>
      </c>
      <c r="D22" s="117" t="s">
        <v>156</v>
      </c>
      <c r="E22" s="117" t="s">
        <v>86</v>
      </c>
      <c r="F22" s="128">
        <v>38353</v>
      </c>
      <c r="G22" s="128">
        <v>38717</v>
      </c>
      <c r="H22" s="81" t="s">
        <v>23</v>
      </c>
      <c r="I22" s="176" t="s">
        <v>158</v>
      </c>
      <c r="J22" s="176">
        <v>1</v>
      </c>
      <c r="K22" s="49"/>
      <c r="L22" s="191">
        <v>1</v>
      </c>
      <c r="M22" s="190"/>
      <c r="N22" s="190"/>
      <c r="O22" s="192">
        <v>38716</v>
      </c>
      <c r="P22" s="142"/>
      <c r="Q22" s="53"/>
      <c r="R22" s="53"/>
      <c r="S22" s="53"/>
      <c r="T22" s="53"/>
      <c r="U22" s="53"/>
      <c r="V22" s="53"/>
      <c r="W22" s="53"/>
      <c r="X22" s="53"/>
      <c r="Y22" s="53"/>
      <c r="Z22" s="180" t="s">
        <v>43</v>
      </c>
      <c r="AA22" s="139" t="s">
        <v>12</v>
      </c>
      <c r="AB22" s="206">
        <v>1</v>
      </c>
      <c r="AC22" s="206">
        <v>1</v>
      </c>
      <c r="AD22" s="165" t="s">
        <v>24</v>
      </c>
      <c r="AE22" s="103">
        <v>38534</v>
      </c>
      <c r="AF22" s="103">
        <v>38717</v>
      </c>
      <c r="AG22" s="141">
        <v>38716</v>
      </c>
      <c r="AH22" s="151"/>
      <c r="AI22" s="152"/>
      <c r="AJ22" s="152"/>
      <c r="AK22" s="152"/>
      <c r="AL22" s="180" t="s">
        <v>44</v>
      </c>
    </row>
    <row r="23" spans="1:38" ht="165.75">
      <c r="A23" s="109" t="s">
        <v>159</v>
      </c>
      <c r="B23" s="127" t="s">
        <v>98</v>
      </c>
      <c r="C23" s="117" t="s">
        <v>84</v>
      </c>
      <c r="D23" s="117" t="s">
        <v>156</v>
      </c>
      <c r="E23" s="117" t="s">
        <v>86</v>
      </c>
      <c r="F23" s="128">
        <v>38353</v>
      </c>
      <c r="G23" s="128">
        <v>38717</v>
      </c>
      <c r="H23" s="81" t="s">
        <v>25</v>
      </c>
      <c r="I23" s="176" t="s">
        <v>158</v>
      </c>
      <c r="J23" s="176">
        <v>1</v>
      </c>
      <c r="K23" s="49"/>
      <c r="L23" s="191">
        <v>1</v>
      </c>
      <c r="M23" s="190"/>
      <c r="N23" s="190"/>
      <c r="O23" s="192">
        <v>38653</v>
      </c>
      <c r="P23" s="142"/>
      <c r="Q23" s="53"/>
      <c r="R23" s="53"/>
      <c r="S23" s="53"/>
      <c r="T23" s="53"/>
      <c r="U23" s="53"/>
      <c r="V23" s="53"/>
      <c r="W23" s="53"/>
      <c r="X23" s="53"/>
      <c r="Y23" s="53"/>
      <c r="Z23" s="167" t="s">
        <v>57</v>
      </c>
      <c r="AA23" s="143" t="s">
        <v>58</v>
      </c>
      <c r="AB23" s="208">
        <v>1</v>
      </c>
      <c r="AC23" s="208">
        <v>0.9</v>
      </c>
      <c r="AD23" s="79" t="s">
        <v>26</v>
      </c>
      <c r="AE23" s="103">
        <v>38534</v>
      </c>
      <c r="AF23" s="103">
        <v>38717</v>
      </c>
      <c r="AG23" s="141">
        <v>38653</v>
      </c>
      <c r="AH23" s="151"/>
      <c r="AI23" s="152"/>
      <c r="AJ23" s="152"/>
      <c r="AK23" s="152"/>
      <c r="AL23" s="180" t="s">
        <v>59</v>
      </c>
    </row>
    <row r="24" spans="1:38" ht="236.25">
      <c r="A24" s="109" t="s">
        <v>159</v>
      </c>
      <c r="B24" s="127" t="s">
        <v>98</v>
      </c>
      <c r="C24" s="117" t="s">
        <v>84</v>
      </c>
      <c r="D24" s="117" t="s">
        <v>156</v>
      </c>
      <c r="E24" s="117" t="s">
        <v>86</v>
      </c>
      <c r="F24" s="128">
        <v>38353</v>
      </c>
      <c r="G24" s="128">
        <v>38717</v>
      </c>
      <c r="H24" s="81" t="s">
        <v>27</v>
      </c>
      <c r="I24" s="176" t="s">
        <v>158</v>
      </c>
      <c r="J24" s="176">
        <v>2</v>
      </c>
      <c r="K24" s="49"/>
      <c r="L24" s="191">
        <v>2</v>
      </c>
      <c r="M24" s="190"/>
      <c r="N24" s="190"/>
      <c r="O24" s="192">
        <v>38638</v>
      </c>
      <c r="P24" s="142"/>
      <c r="Q24" s="53"/>
      <c r="R24" s="53"/>
      <c r="S24" s="53"/>
      <c r="T24" s="53"/>
      <c r="U24" s="53"/>
      <c r="V24" s="53"/>
      <c r="W24" s="53"/>
      <c r="X24" s="53"/>
      <c r="Y24" s="53"/>
      <c r="Z24" s="167" t="s">
        <v>28</v>
      </c>
      <c r="AA24" s="143" t="s">
        <v>29</v>
      </c>
      <c r="AB24" s="208">
        <v>1</v>
      </c>
      <c r="AC24" s="208">
        <v>1</v>
      </c>
      <c r="AD24" s="81" t="s">
        <v>30</v>
      </c>
      <c r="AE24" s="103">
        <v>38534</v>
      </c>
      <c r="AF24" s="103">
        <v>38717</v>
      </c>
      <c r="AG24" s="141">
        <v>38638</v>
      </c>
      <c r="AH24" s="140"/>
      <c r="AI24" s="140"/>
      <c r="AJ24" s="141"/>
      <c r="AK24" s="142"/>
      <c r="AL24" s="167" t="s">
        <v>76</v>
      </c>
    </row>
    <row r="25" spans="1:38" ht="331.5">
      <c r="A25" s="109" t="s">
        <v>159</v>
      </c>
      <c r="B25" s="127" t="s">
        <v>98</v>
      </c>
      <c r="C25" s="117" t="s">
        <v>84</v>
      </c>
      <c r="D25" s="117" t="s">
        <v>156</v>
      </c>
      <c r="E25" s="117" t="s">
        <v>86</v>
      </c>
      <c r="F25" s="128">
        <v>38353</v>
      </c>
      <c r="G25" s="128">
        <v>38717</v>
      </c>
      <c r="H25" s="81" t="s">
        <v>31</v>
      </c>
      <c r="I25" s="176" t="s">
        <v>158</v>
      </c>
      <c r="J25" s="176">
        <v>1</v>
      </c>
      <c r="K25" s="49"/>
      <c r="L25" s="191">
        <v>2</v>
      </c>
      <c r="M25" s="190"/>
      <c r="N25" s="190"/>
      <c r="O25" s="163" t="s">
        <v>32</v>
      </c>
      <c r="P25" s="142"/>
      <c r="Q25" s="53"/>
      <c r="R25" s="53"/>
      <c r="S25" s="53"/>
      <c r="T25" s="53"/>
      <c r="U25" s="53"/>
      <c r="V25" s="53"/>
      <c r="W25" s="53"/>
      <c r="X25" s="53"/>
      <c r="Y25" s="53"/>
      <c r="Z25" s="167" t="s">
        <v>33</v>
      </c>
      <c r="AA25" s="139" t="s">
        <v>12</v>
      </c>
      <c r="AB25" s="206">
        <v>1</v>
      </c>
      <c r="AC25" s="206">
        <v>2</v>
      </c>
      <c r="AD25" s="79" t="s">
        <v>34</v>
      </c>
      <c r="AE25" s="103">
        <v>38353</v>
      </c>
      <c r="AF25" s="103">
        <v>38717</v>
      </c>
      <c r="AG25" s="143" t="s">
        <v>37</v>
      </c>
      <c r="AH25" s="143"/>
      <c r="AI25" s="143"/>
      <c r="AJ25" s="143"/>
      <c r="AK25" s="143"/>
      <c r="AL25" s="182" t="s">
        <v>38</v>
      </c>
    </row>
    <row r="26" spans="1:38" ht="244.5" customHeight="1">
      <c r="A26" s="83" t="s">
        <v>159</v>
      </c>
      <c r="B26" s="84" t="s">
        <v>160</v>
      </c>
      <c r="C26" s="84" t="s">
        <v>161</v>
      </c>
      <c r="D26" s="84" t="s">
        <v>156</v>
      </c>
      <c r="E26" s="84" t="s">
        <v>162</v>
      </c>
      <c r="F26" s="80">
        <v>38443</v>
      </c>
      <c r="G26" s="80">
        <v>38686</v>
      </c>
      <c r="H26" s="84" t="s">
        <v>163</v>
      </c>
      <c r="I26" s="200">
        <v>1</v>
      </c>
      <c r="J26" s="176">
        <v>3</v>
      </c>
      <c r="K26" s="49"/>
      <c r="L26" s="144">
        <v>4</v>
      </c>
      <c r="M26" s="144"/>
      <c r="N26" s="144"/>
      <c r="O26" s="145" t="s">
        <v>181</v>
      </c>
      <c r="P26" s="144"/>
      <c r="Q26" s="144"/>
      <c r="R26" s="144"/>
      <c r="S26" s="144"/>
      <c r="T26" s="144"/>
      <c r="U26" s="144"/>
      <c r="V26" s="144"/>
      <c r="W26" s="146"/>
      <c r="X26" s="146"/>
      <c r="Y26" s="146"/>
      <c r="Z26" s="167" t="s">
        <v>182</v>
      </c>
      <c r="AA26" s="147"/>
      <c r="AB26" s="205">
        <v>1</v>
      </c>
      <c r="AC26" s="209">
        <v>1.3333</v>
      </c>
      <c r="AD26" s="79" t="s">
        <v>150</v>
      </c>
      <c r="AE26" s="103">
        <v>38443</v>
      </c>
      <c r="AF26" s="103">
        <v>38657</v>
      </c>
      <c r="AG26" s="145" t="s">
        <v>181</v>
      </c>
      <c r="AH26" s="144"/>
      <c r="AI26" s="144"/>
      <c r="AJ26" s="144"/>
      <c r="AK26" s="144"/>
      <c r="AL26" s="180" t="s">
        <v>182</v>
      </c>
    </row>
    <row r="27" spans="1:38" ht="224.25" customHeight="1">
      <c r="A27" s="83" t="s">
        <v>159</v>
      </c>
      <c r="B27" s="84" t="s">
        <v>164</v>
      </c>
      <c r="C27" s="81" t="s">
        <v>165</v>
      </c>
      <c r="D27" s="84" t="s">
        <v>156</v>
      </c>
      <c r="E27" s="79" t="s">
        <v>166</v>
      </c>
      <c r="F27" s="82">
        <v>38353</v>
      </c>
      <c r="G27" s="82">
        <v>38533</v>
      </c>
      <c r="H27" s="84" t="s">
        <v>167</v>
      </c>
      <c r="I27" s="201">
        <v>1</v>
      </c>
      <c r="J27" s="200" t="s">
        <v>158</v>
      </c>
      <c r="K27" s="49"/>
      <c r="L27" s="144">
        <v>1</v>
      </c>
      <c r="M27" s="144"/>
      <c r="N27" s="144">
        <f>SUM(M27:M27)</f>
        <v>0</v>
      </c>
      <c r="O27" s="145" t="s">
        <v>183</v>
      </c>
      <c r="P27" s="144"/>
      <c r="Q27" s="144" t="e">
        <f>IF(AND(I27=0),"Sin Meta para el Indicador",IF(AND(#REF!&gt;$C$6,#REF!=$D$6,#REF!&gt;$F$28,#REF!&lt;=$G$28,#REF!=I27),"Cumplida",IF(AND(#REF!&gt;$C$6,#REF!&lt;$D$6,#REF!&lt;=$G$28,#REF!=I27),"Cumplida Anticipadamente",IF(AND(#REF!&gt;$D$6,#REF!&lt;$G$28,#REF!=I27),"Cumplida Extemporaneamente",IF(AND(#REF!&gt;=$C$6,#REF!&lt;=$G$28,#REF!&lt;I27),"En Proceso",IF(AND(#REF!=0),"No Iniciada","No Concluida"))))))</f>
        <v>#REF!</v>
      </c>
      <c r="R27" s="144" t="str">
        <f>IF(AND(J27=0),"Sin Meta para el Indicador",IF(AND(P27&gt;$C$7,P27=$D$7,P27&gt;$F$28,P27&lt;=$G$28,M27=J27),"Cumplida",IF(AND(P27&gt;$C$7,P27&lt;$D$7,P27&lt;=$G$28,M27=J27),"Cumplida Anticipadamente",IF(AND(P27&gt;$D$7,P27&lt;$G$28,M27=J27),"Cumplida Extemporaneamente",IF(AND(P27&gt;=$C$7,P27&lt;=$G$28,M27&lt;J27),"En Proceso",IF(AND(M27=0),"No Iniciada","No Concluida"))))))</f>
        <v>En Proceso</v>
      </c>
      <c r="S27" s="144" t="e">
        <f>#REF!</f>
        <v>#REF!</v>
      </c>
      <c r="T27" s="144" t="e">
        <f>IF(AND(I27=0),0,(#REF!/I27))</f>
        <v>#REF!</v>
      </c>
      <c r="U27" s="144" t="e">
        <f>IF(AND(J27=0),0,(M27/J27))</f>
        <v>#VALUE!</v>
      </c>
      <c r="V27" s="144" t="e">
        <f>(T27+U27)/2</f>
        <v>#REF!</v>
      </c>
      <c r="W27" s="146"/>
      <c r="X27" s="146"/>
      <c r="Y27" s="146"/>
      <c r="Z27" s="167" t="s">
        <v>184</v>
      </c>
      <c r="AA27" s="147"/>
      <c r="AB27" s="205">
        <v>1</v>
      </c>
      <c r="AC27" s="205">
        <v>1</v>
      </c>
      <c r="AD27" s="79" t="s">
        <v>151</v>
      </c>
      <c r="AE27" s="82">
        <v>38353</v>
      </c>
      <c r="AF27" s="82">
        <v>38533</v>
      </c>
      <c r="AG27" s="145" t="s">
        <v>183</v>
      </c>
      <c r="AH27" s="148"/>
      <c r="AI27" s="149"/>
      <c r="AJ27" s="149"/>
      <c r="AK27" s="149"/>
      <c r="AL27" s="179" t="s">
        <v>185</v>
      </c>
    </row>
    <row r="28" spans="1:38" ht="360">
      <c r="A28" s="252" t="s">
        <v>159</v>
      </c>
      <c r="B28" s="251" t="s">
        <v>168</v>
      </c>
      <c r="C28" s="251" t="s">
        <v>169</v>
      </c>
      <c r="D28" s="251" t="s">
        <v>156</v>
      </c>
      <c r="E28" s="251" t="s">
        <v>170</v>
      </c>
      <c r="F28" s="249">
        <v>38353</v>
      </c>
      <c r="G28" s="249">
        <v>38717</v>
      </c>
      <c r="H28" s="84" t="s">
        <v>171</v>
      </c>
      <c r="I28" s="200" t="s">
        <v>158</v>
      </c>
      <c r="J28" s="200">
        <v>5</v>
      </c>
      <c r="K28" s="49">
        <v>5</v>
      </c>
      <c r="L28" s="144">
        <v>5</v>
      </c>
      <c r="M28" s="190"/>
      <c r="N28" s="190"/>
      <c r="O28" s="145" t="s">
        <v>193</v>
      </c>
      <c r="P28" s="142"/>
      <c r="Q28" s="53"/>
      <c r="R28" s="53"/>
      <c r="S28" s="53"/>
      <c r="T28" s="53"/>
      <c r="U28" s="53"/>
      <c r="V28" s="53"/>
      <c r="W28" s="53"/>
      <c r="X28" s="53"/>
      <c r="Y28" s="53"/>
      <c r="Z28" s="167" t="s">
        <v>60</v>
      </c>
      <c r="AA28" s="147"/>
      <c r="AB28" s="205">
        <v>1</v>
      </c>
      <c r="AC28" s="205">
        <v>1</v>
      </c>
      <c r="AD28" s="79" t="s">
        <v>152</v>
      </c>
      <c r="AE28" s="281">
        <v>38353</v>
      </c>
      <c r="AF28" s="281">
        <v>38717</v>
      </c>
      <c r="AG28" s="150" t="s">
        <v>193</v>
      </c>
      <c r="AH28" s="151"/>
      <c r="AI28" s="152"/>
      <c r="AJ28" s="152"/>
      <c r="AK28" s="152"/>
      <c r="AL28" s="183" t="s">
        <v>0</v>
      </c>
    </row>
    <row r="29" spans="1:38" ht="282.75" customHeight="1">
      <c r="A29" s="253"/>
      <c r="B29" s="254"/>
      <c r="C29" s="255"/>
      <c r="D29" s="254"/>
      <c r="E29" s="255"/>
      <c r="F29" s="250"/>
      <c r="G29" s="250"/>
      <c r="H29" s="84" t="s">
        <v>172</v>
      </c>
      <c r="I29" s="200">
        <v>2</v>
      </c>
      <c r="J29" s="200">
        <v>4</v>
      </c>
      <c r="K29" s="49"/>
      <c r="L29" s="144">
        <v>4</v>
      </c>
      <c r="M29" s="190"/>
      <c r="N29" s="190"/>
      <c r="O29" s="187" t="s">
        <v>193</v>
      </c>
      <c r="P29" s="142"/>
      <c r="Q29" s="53"/>
      <c r="R29" s="53"/>
      <c r="S29" s="53"/>
      <c r="T29" s="53"/>
      <c r="U29" s="53"/>
      <c r="V29" s="53"/>
      <c r="W29" s="53"/>
      <c r="X29" s="53"/>
      <c r="Y29" s="53"/>
      <c r="Z29" s="167" t="s">
        <v>61</v>
      </c>
      <c r="AA29" s="147"/>
      <c r="AB29" s="205">
        <v>1</v>
      </c>
      <c r="AC29" s="205">
        <v>0.9</v>
      </c>
      <c r="AD29" s="79" t="s">
        <v>153</v>
      </c>
      <c r="AE29" s="282"/>
      <c r="AF29" s="282"/>
      <c r="AG29" s="150" t="s">
        <v>190</v>
      </c>
      <c r="AH29" s="151"/>
      <c r="AI29" s="152"/>
      <c r="AJ29" s="152"/>
      <c r="AK29" s="152"/>
      <c r="AL29" s="212" t="s">
        <v>45</v>
      </c>
    </row>
    <row r="30" spans="1:38" ht="216.75" customHeight="1">
      <c r="A30" s="253"/>
      <c r="B30" s="254"/>
      <c r="C30" s="255"/>
      <c r="D30" s="254"/>
      <c r="E30" s="251" t="s">
        <v>173</v>
      </c>
      <c r="F30" s="249">
        <v>38353</v>
      </c>
      <c r="G30" s="249">
        <v>38533</v>
      </c>
      <c r="H30" s="84" t="s">
        <v>174</v>
      </c>
      <c r="I30" s="200" t="s">
        <v>158</v>
      </c>
      <c r="J30" s="200">
        <v>1</v>
      </c>
      <c r="K30" s="89"/>
      <c r="L30" s="154">
        <v>1</v>
      </c>
      <c r="M30" s="154"/>
      <c r="N30" s="154"/>
      <c r="O30" s="188" t="s">
        <v>181</v>
      </c>
      <c r="P30" s="153"/>
      <c r="Q30" s="153"/>
      <c r="R30" s="153"/>
      <c r="S30" s="153"/>
      <c r="T30" s="153"/>
      <c r="U30" s="153"/>
      <c r="V30" s="153"/>
      <c r="W30" s="153"/>
      <c r="X30" s="153"/>
      <c r="Y30" s="153"/>
      <c r="Z30" s="167" t="s">
        <v>191</v>
      </c>
      <c r="AA30" s="153"/>
      <c r="AB30" s="210">
        <v>1</v>
      </c>
      <c r="AC30" s="210">
        <v>1</v>
      </c>
      <c r="AD30" s="79" t="s">
        <v>154</v>
      </c>
      <c r="AE30" s="281">
        <v>38353</v>
      </c>
      <c r="AF30" s="281">
        <v>38533</v>
      </c>
      <c r="AG30" s="150" t="s">
        <v>181</v>
      </c>
      <c r="AH30" s="153"/>
      <c r="AI30" s="153"/>
      <c r="AJ30" s="153"/>
      <c r="AK30" s="153"/>
      <c r="AL30" s="179" t="s">
        <v>192</v>
      </c>
    </row>
    <row r="31" spans="1:38" ht="153" customHeight="1">
      <c r="A31" s="88" t="s">
        <v>157</v>
      </c>
      <c r="B31" s="254"/>
      <c r="C31" s="255"/>
      <c r="D31" s="254"/>
      <c r="E31" s="251"/>
      <c r="F31" s="250"/>
      <c r="G31" s="250"/>
      <c r="H31" s="84" t="s">
        <v>175</v>
      </c>
      <c r="I31" s="200">
        <v>1</v>
      </c>
      <c r="J31" s="200" t="s">
        <v>158</v>
      </c>
      <c r="K31" s="89"/>
      <c r="L31" s="144">
        <v>1</v>
      </c>
      <c r="M31" s="154"/>
      <c r="N31" s="154"/>
      <c r="O31" s="150">
        <v>38533</v>
      </c>
      <c r="P31" s="153"/>
      <c r="Q31" s="153"/>
      <c r="R31" s="153"/>
      <c r="S31" s="153"/>
      <c r="T31" s="153"/>
      <c r="U31" s="153"/>
      <c r="V31" s="153"/>
      <c r="W31" s="153"/>
      <c r="X31" s="153"/>
      <c r="Y31" s="153"/>
      <c r="Z31" s="167" t="s">
        <v>186</v>
      </c>
      <c r="AA31" s="146"/>
      <c r="AB31" s="208">
        <v>1</v>
      </c>
      <c r="AC31" s="208">
        <v>1</v>
      </c>
      <c r="AD31" s="79" t="s">
        <v>155</v>
      </c>
      <c r="AE31" s="282"/>
      <c r="AF31" s="282"/>
      <c r="AG31" s="150">
        <v>38533</v>
      </c>
      <c r="AH31" s="148"/>
      <c r="AI31" s="149"/>
      <c r="AJ31" s="149"/>
      <c r="AK31" s="149"/>
      <c r="AL31" s="183" t="s">
        <v>187</v>
      </c>
    </row>
    <row r="32" spans="1:38" ht="322.5" customHeight="1">
      <c r="A32" s="275" t="s">
        <v>87</v>
      </c>
      <c r="B32" s="277" t="s">
        <v>88</v>
      </c>
      <c r="C32" s="277" t="s">
        <v>89</v>
      </c>
      <c r="D32" s="277" t="s">
        <v>85</v>
      </c>
      <c r="E32" s="270" t="s">
        <v>90</v>
      </c>
      <c r="F32" s="274">
        <v>38412</v>
      </c>
      <c r="G32" s="274">
        <v>38717</v>
      </c>
      <c r="H32" s="119" t="s">
        <v>91</v>
      </c>
      <c r="I32" s="120">
        <v>1</v>
      </c>
      <c r="J32" s="120">
        <v>2</v>
      </c>
      <c r="K32" s="89"/>
      <c r="L32" s="154">
        <v>3</v>
      </c>
      <c r="M32" s="154"/>
      <c r="N32" s="154"/>
      <c r="O32" s="155" t="s">
        <v>92</v>
      </c>
      <c r="P32" s="153"/>
      <c r="Q32" s="153"/>
      <c r="R32" s="153"/>
      <c r="S32" s="153"/>
      <c r="T32" s="153"/>
      <c r="U32" s="153"/>
      <c r="V32" s="153"/>
      <c r="W32" s="153"/>
      <c r="X32" s="153"/>
      <c r="Y32" s="153"/>
      <c r="Z32" s="168" t="s">
        <v>93</v>
      </c>
      <c r="AA32" s="153"/>
      <c r="AB32" s="210">
        <v>1</v>
      </c>
      <c r="AC32" s="210">
        <v>1.5</v>
      </c>
      <c r="AD32" s="135" t="s">
        <v>94</v>
      </c>
      <c r="AE32" s="118">
        <v>38412</v>
      </c>
      <c r="AF32" s="118">
        <v>38717</v>
      </c>
      <c r="AG32" s="118">
        <v>38716</v>
      </c>
      <c r="AH32" s="153"/>
      <c r="AI32" s="153"/>
      <c r="AJ32" s="153"/>
      <c r="AK32" s="153"/>
      <c r="AL32" s="184" t="s">
        <v>95</v>
      </c>
    </row>
    <row r="33" spans="1:39" ht="409.5" customHeight="1" thickBot="1">
      <c r="A33" s="276"/>
      <c r="B33" s="278"/>
      <c r="C33" s="278"/>
      <c r="D33" s="278"/>
      <c r="E33" s="279"/>
      <c r="F33" s="280"/>
      <c r="G33" s="280"/>
      <c r="H33" s="123" t="s">
        <v>96</v>
      </c>
      <c r="I33" s="124" t="s">
        <v>158</v>
      </c>
      <c r="J33" s="124">
        <v>2</v>
      </c>
      <c r="K33" s="125"/>
      <c r="L33" s="154">
        <v>3</v>
      </c>
      <c r="M33" s="154"/>
      <c r="N33" s="154"/>
      <c r="O33" s="155" t="s">
        <v>92</v>
      </c>
      <c r="P33" s="156"/>
      <c r="Q33" s="156"/>
      <c r="R33" s="156"/>
      <c r="S33" s="156"/>
      <c r="T33" s="156"/>
      <c r="U33" s="156"/>
      <c r="V33" s="156"/>
      <c r="W33" s="156"/>
      <c r="X33" s="156"/>
      <c r="Y33" s="156"/>
      <c r="Z33" s="168" t="s">
        <v>46</v>
      </c>
      <c r="AA33" s="156"/>
      <c r="AB33" s="211">
        <v>1</v>
      </c>
      <c r="AC33" s="211">
        <v>1.5</v>
      </c>
      <c r="AD33" s="121" t="s">
        <v>97</v>
      </c>
      <c r="AE33" s="122">
        <v>38534</v>
      </c>
      <c r="AF33" s="122">
        <v>38717</v>
      </c>
      <c r="AG33" s="155" t="s">
        <v>92</v>
      </c>
      <c r="AH33" s="156"/>
      <c r="AI33" s="156"/>
      <c r="AJ33" s="156"/>
      <c r="AK33" s="156"/>
      <c r="AL33" s="185" t="s">
        <v>47</v>
      </c>
      <c r="AM33" s="126"/>
    </row>
    <row r="34" spans="1:38" s="102" customFormat="1" ht="12.75">
      <c r="A34" s="102" t="s">
        <v>1</v>
      </c>
      <c r="I34" s="202"/>
      <c r="J34" s="202"/>
      <c r="L34" s="193"/>
      <c r="M34" s="193"/>
      <c r="N34" s="193"/>
      <c r="O34" s="193"/>
      <c r="P34" s="159"/>
      <c r="Q34" s="159"/>
      <c r="R34" s="159"/>
      <c r="S34" s="159"/>
      <c r="T34" s="159"/>
      <c r="U34" s="159"/>
      <c r="V34" s="159"/>
      <c r="W34" s="159"/>
      <c r="X34" s="159"/>
      <c r="Y34" s="159"/>
      <c r="Z34" s="169"/>
      <c r="AA34" s="159"/>
      <c r="AB34" s="193"/>
      <c r="AC34" s="193"/>
      <c r="AD34" s="159"/>
      <c r="AE34" s="159"/>
      <c r="AF34" s="159"/>
      <c r="AG34" s="159"/>
      <c r="AH34" s="159"/>
      <c r="AI34" s="159"/>
      <c r="AJ34" s="159"/>
      <c r="AK34" s="159"/>
      <c r="AL34" s="186"/>
    </row>
    <row r="35" spans="1:38" s="106" customFormat="1" ht="409.5">
      <c r="A35" s="83" t="s">
        <v>2</v>
      </c>
      <c r="B35" s="84"/>
      <c r="C35" s="81" t="s">
        <v>3</v>
      </c>
      <c r="D35" s="84" t="s">
        <v>156</v>
      </c>
      <c r="E35" s="84" t="s">
        <v>4</v>
      </c>
      <c r="F35" s="103">
        <v>38596</v>
      </c>
      <c r="G35" s="103">
        <v>38717</v>
      </c>
      <c r="H35" s="84" t="s">
        <v>6</v>
      </c>
      <c r="I35" s="203" t="s">
        <v>158</v>
      </c>
      <c r="J35" s="200">
        <v>1</v>
      </c>
      <c r="K35" s="79" t="s">
        <v>5</v>
      </c>
      <c r="L35" s="144">
        <v>1</v>
      </c>
      <c r="M35" s="194">
        <v>39082</v>
      </c>
      <c r="N35" s="195"/>
      <c r="O35" s="188" t="s">
        <v>7</v>
      </c>
      <c r="P35" s="153"/>
      <c r="Q35" s="153"/>
      <c r="R35" s="153"/>
      <c r="S35" s="153"/>
      <c r="T35" s="153"/>
      <c r="U35" s="153"/>
      <c r="V35" s="153"/>
      <c r="W35" s="153"/>
      <c r="X35" s="153"/>
      <c r="Y35" s="153"/>
      <c r="Z35" s="167" t="s">
        <v>8</v>
      </c>
      <c r="AA35" s="153"/>
      <c r="AB35" s="210">
        <v>1</v>
      </c>
      <c r="AC35" s="210">
        <v>1</v>
      </c>
      <c r="AD35" s="84" t="s">
        <v>6</v>
      </c>
      <c r="AE35" s="103">
        <v>38596</v>
      </c>
      <c r="AF35" s="103">
        <v>38716</v>
      </c>
      <c r="AG35" s="150">
        <v>38716</v>
      </c>
      <c r="AH35" s="153"/>
      <c r="AI35" s="153"/>
      <c r="AJ35" s="153"/>
      <c r="AK35" s="153"/>
      <c r="AL35" s="180" t="s">
        <v>8</v>
      </c>
    </row>
    <row r="36" spans="9:38" ht="12.75">
      <c r="I36" s="196"/>
      <c r="J36" s="196"/>
      <c r="L36" s="196"/>
      <c r="M36" s="196"/>
      <c r="N36" s="196"/>
      <c r="O36" s="196"/>
      <c r="AG36" s="157"/>
      <c r="AH36" s="157"/>
      <c r="AI36" s="157"/>
      <c r="AJ36" s="157"/>
      <c r="AK36" s="157"/>
      <c r="AL36" s="158"/>
    </row>
    <row r="37" spans="9:38" ht="12.75">
      <c r="I37" s="196"/>
      <c r="J37" s="196"/>
      <c r="L37" s="196"/>
      <c r="M37" s="196"/>
      <c r="N37" s="196"/>
      <c r="O37" s="196"/>
      <c r="AG37" s="157"/>
      <c r="AH37" s="157"/>
      <c r="AI37" s="157"/>
      <c r="AJ37" s="157"/>
      <c r="AK37" s="157"/>
      <c r="AL37" s="158"/>
    </row>
    <row r="38" spans="9:38" ht="12.75">
      <c r="I38" s="196"/>
      <c r="J38" s="196"/>
      <c r="L38" s="196"/>
      <c r="M38" s="196"/>
      <c r="N38" s="196"/>
      <c r="O38" s="196"/>
      <c r="AG38" s="157"/>
      <c r="AH38" s="157"/>
      <c r="AI38" s="157"/>
      <c r="AJ38" s="157"/>
      <c r="AK38" s="157"/>
      <c r="AL38" s="158"/>
    </row>
    <row r="39" spans="9:38" ht="12.75">
      <c r="I39" s="196"/>
      <c r="J39" s="196"/>
      <c r="L39" s="196"/>
      <c r="M39" s="196"/>
      <c r="N39" s="196"/>
      <c r="O39" s="196"/>
      <c r="AG39" s="157"/>
      <c r="AH39" s="157"/>
      <c r="AI39" s="157"/>
      <c r="AJ39" s="157"/>
      <c r="AK39" s="157"/>
      <c r="AL39" s="158"/>
    </row>
    <row r="40" spans="9:38" ht="12.75">
      <c r="I40" s="196"/>
      <c r="J40" s="196"/>
      <c r="L40" s="196"/>
      <c r="M40" s="196"/>
      <c r="N40" s="196"/>
      <c r="O40" s="196"/>
      <c r="AG40" s="157"/>
      <c r="AH40" s="157"/>
      <c r="AI40" s="157"/>
      <c r="AJ40" s="157"/>
      <c r="AK40" s="157"/>
      <c r="AL40" s="158"/>
    </row>
    <row r="41" spans="9:38" ht="12.75">
      <c r="I41" s="196"/>
      <c r="J41" s="196"/>
      <c r="L41" s="196"/>
      <c r="M41" s="196"/>
      <c r="N41" s="196"/>
      <c r="O41" s="196"/>
      <c r="AG41" s="157"/>
      <c r="AH41" s="157"/>
      <c r="AI41" s="157"/>
      <c r="AJ41" s="157"/>
      <c r="AK41" s="157"/>
      <c r="AL41" s="158"/>
    </row>
    <row r="42" spans="9:38" ht="12.75">
      <c r="I42" s="196"/>
      <c r="J42" s="196"/>
      <c r="L42" s="196"/>
      <c r="M42" s="196"/>
      <c r="N42" s="196"/>
      <c r="O42" s="196"/>
      <c r="AG42" s="157"/>
      <c r="AH42" s="157"/>
      <c r="AI42" s="157"/>
      <c r="AJ42" s="157"/>
      <c r="AK42" s="157"/>
      <c r="AL42" s="158"/>
    </row>
    <row r="43" spans="9:38" ht="12.75">
      <c r="I43" s="196"/>
      <c r="J43" s="196"/>
      <c r="L43" s="196"/>
      <c r="M43" s="196"/>
      <c r="N43" s="196"/>
      <c r="O43" s="196"/>
      <c r="AG43" s="157"/>
      <c r="AH43" s="157"/>
      <c r="AI43" s="157"/>
      <c r="AJ43" s="157"/>
      <c r="AK43" s="157"/>
      <c r="AL43" s="158"/>
    </row>
    <row r="44" spans="9:38" ht="12.75">
      <c r="I44" s="196"/>
      <c r="J44" s="196"/>
      <c r="L44" s="196"/>
      <c r="M44" s="196"/>
      <c r="N44" s="196"/>
      <c r="O44" s="196"/>
      <c r="AG44" s="157"/>
      <c r="AH44" s="157"/>
      <c r="AI44" s="157"/>
      <c r="AJ44" s="157"/>
      <c r="AK44" s="157"/>
      <c r="AL44" s="158"/>
    </row>
    <row r="45" spans="9:38" ht="12.75">
      <c r="I45" s="196"/>
      <c r="J45" s="196"/>
      <c r="L45" s="196"/>
      <c r="M45" s="196"/>
      <c r="N45" s="196"/>
      <c r="O45" s="196"/>
      <c r="AG45" s="157"/>
      <c r="AH45" s="157"/>
      <c r="AI45" s="157"/>
      <c r="AJ45" s="157"/>
      <c r="AK45" s="157"/>
      <c r="AL45" s="158"/>
    </row>
    <row r="46" spans="9:38" ht="12.75">
      <c r="I46" s="196"/>
      <c r="J46" s="196"/>
      <c r="L46" s="196"/>
      <c r="M46" s="196"/>
      <c r="N46" s="196"/>
      <c r="O46" s="196"/>
      <c r="AG46" s="157"/>
      <c r="AH46" s="157"/>
      <c r="AI46" s="157"/>
      <c r="AJ46" s="157"/>
      <c r="AK46" s="157"/>
      <c r="AL46" s="158"/>
    </row>
    <row r="47" spans="9:38" ht="12.75">
      <c r="I47" s="196"/>
      <c r="J47" s="196"/>
      <c r="L47" s="196"/>
      <c r="M47" s="196"/>
      <c r="N47" s="196"/>
      <c r="O47" s="196"/>
      <c r="AG47" s="157"/>
      <c r="AH47" s="157"/>
      <c r="AI47" s="157"/>
      <c r="AJ47" s="157"/>
      <c r="AK47" s="157"/>
      <c r="AL47" s="158"/>
    </row>
    <row r="48" spans="9:38" ht="12.75">
      <c r="I48" s="196"/>
      <c r="J48" s="196"/>
      <c r="L48" s="196"/>
      <c r="M48" s="196"/>
      <c r="N48" s="196"/>
      <c r="O48" s="196"/>
      <c r="AG48" s="157"/>
      <c r="AH48" s="157"/>
      <c r="AI48" s="157"/>
      <c r="AJ48" s="157"/>
      <c r="AK48" s="157"/>
      <c r="AL48" s="158"/>
    </row>
    <row r="49" spans="9:38" ht="12.75">
      <c r="I49" s="196"/>
      <c r="J49" s="196"/>
      <c r="AG49" s="157"/>
      <c r="AH49" s="157"/>
      <c r="AI49" s="157"/>
      <c r="AJ49" s="157"/>
      <c r="AK49" s="157"/>
      <c r="AL49" s="158"/>
    </row>
    <row r="50" spans="9:38" ht="12.75">
      <c r="I50" s="196"/>
      <c r="J50" s="196"/>
      <c r="AG50" s="157"/>
      <c r="AH50" s="157"/>
      <c r="AI50" s="157"/>
      <c r="AJ50" s="157"/>
      <c r="AK50" s="157"/>
      <c r="AL50" s="158"/>
    </row>
    <row r="51" spans="9:38" ht="12.75">
      <c r="I51" s="196"/>
      <c r="J51" s="196"/>
      <c r="AG51" s="157"/>
      <c r="AH51" s="157"/>
      <c r="AI51" s="157"/>
      <c r="AJ51" s="157"/>
      <c r="AK51" s="157"/>
      <c r="AL51" s="158"/>
    </row>
    <row r="52" spans="9:38" ht="12.75">
      <c r="I52" s="196"/>
      <c r="J52" s="196"/>
      <c r="AG52" s="157"/>
      <c r="AH52" s="157"/>
      <c r="AI52" s="157"/>
      <c r="AJ52" s="157"/>
      <c r="AK52" s="157"/>
      <c r="AL52" s="158"/>
    </row>
    <row r="53" spans="9:38" ht="12.75">
      <c r="I53" s="196"/>
      <c r="J53" s="196"/>
      <c r="AG53" s="157"/>
      <c r="AH53" s="157"/>
      <c r="AI53" s="157"/>
      <c r="AJ53" s="157"/>
      <c r="AK53" s="157"/>
      <c r="AL53" s="158"/>
    </row>
    <row r="54" spans="9:38" ht="12.75">
      <c r="I54" s="196"/>
      <c r="J54" s="196"/>
      <c r="AG54" s="157"/>
      <c r="AH54" s="157"/>
      <c r="AI54" s="157"/>
      <c r="AJ54" s="157"/>
      <c r="AK54" s="157"/>
      <c r="AL54" s="158"/>
    </row>
    <row r="55" spans="9:38" ht="12.75">
      <c r="I55" s="196"/>
      <c r="J55" s="196"/>
      <c r="AG55" s="157"/>
      <c r="AH55" s="157"/>
      <c r="AI55" s="157"/>
      <c r="AJ55" s="157"/>
      <c r="AK55" s="157"/>
      <c r="AL55" s="158"/>
    </row>
    <row r="56" spans="9:38" ht="12.75">
      <c r="I56" s="196"/>
      <c r="J56" s="196"/>
      <c r="AG56" s="157"/>
      <c r="AH56" s="157"/>
      <c r="AI56" s="157"/>
      <c r="AJ56" s="157"/>
      <c r="AK56" s="157"/>
      <c r="AL56" s="158"/>
    </row>
    <row r="57" spans="9:38" ht="12.75">
      <c r="I57" s="196"/>
      <c r="J57" s="196"/>
      <c r="AG57" s="157"/>
      <c r="AH57" s="157"/>
      <c r="AI57" s="157"/>
      <c r="AJ57" s="157"/>
      <c r="AK57" s="157"/>
      <c r="AL57" s="158"/>
    </row>
    <row r="58" spans="9:38" ht="12.75">
      <c r="I58" s="196"/>
      <c r="J58" s="196"/>
      <c r="AG58" s="157"/>
      <c r="AH58" s="157"/>
      <c r="AI58" s="157"/>
      <c r="AJ58" s="157"/>
      <c r="AK58" s="157"/>
      <c r="AL58" s="158"/>
    </row>
    <row r="59" spans="9:38" ht="12.75">
      <c r="I59" s="196"/>
      <c r="J59" s="196"/>
      <c r="AG59" s="157"/>
      <c r="AH59" s="157"/>
      <c r="AI59" s="157"/>
      <c r="AJ59" s="157"/>
      <c r="AK59" s="157"/>
      <c r="AL59" s="158"/>
    </row>
    <row r="60" spans="9:38" ht="12.75">
      <c r="I60" s="196"/>
      <c r="J60" s="196"/>
      <c r="AG60" s="157"/>
      <c r="AH60" s="157"/>
      <c r="AI60" s="157"/>
      <c r="AJ60" s="157"/>
      <c r="AK60" s="157"/>
      <c r="AL60" s="158"/>
    </row>
    <row r="61" spans="9:38" ht="12.75">
      <c r="I61" s="196"/>
      <c r="J61" s="196"/>
      <c r="AG61" s="157"/>
      <c r="AH61" s="157"/>
      <c r="AI61" s="157"/>
      <c r="AJ61" s="157"/>
      <c r="AK61" s="157"/>
      <c r="AL61" s="158"/>
    </row>
    <row r="62" spans="9:38" ht="12.75">
      <c r="I62" s="196"/>
      <c r="J62" s="196"/>
      <c r="AG62" s="157"/>
      <c r="AH62" s="157"/>
      <c r="AI62" s="157"/>
      <c r="AJ62" s="157"/>
      <c r="AK62" s="157"/>
      <c r="AL62" s="158"/>
    </row>
    <row r="63" spans="9:38" ht="12.75">
      <c r="I63" s="196"/>
      <c r="J63" s="196"/>
      <c r="AG63" s="157"/>
      <c r="AH63" s="157"/>
      <c r="AI63" s="157"/>
      <c r="AJ63" s="157"/>
      <c r="AK63" s="157"/>
      <c r="AL63" s="158"/>
    </row>
    <row r="64" spans="9:38" ht="12.75">
      <c r="I64" s="196"/>
      <c r="J64" s="196"/>
      <c r="AG64" s="157"/>
      <c r="AH64" s="157"/>
      <c r="AI64" s="157"/>
      <c r="AJ64" s="157"/>
      <c r="AK64" s="157"/>
      <c r="AL64" s="158"/>
    </row>
    <row r="65" spans="9:38" ht="12.75">
      <c r="I65" s="196"/>
      <c r="J65" s="196"/>
      <c r="AG65" s="157"/>
      <c r="AH65" s="157"/>
      <c r="AI65" s="157"/>
      <c r="AJ65" s="157"/>
      <c r="AK65" s="157"/>
      <c r="AL65" s="158"/>
    </row>
    <row r="66" spans="9:38" ht="12.75">
      <c r="I66" s="196"/>
      <c r="J66" s="196"/>
      <c r="AG66" s="157"/>
      <c r="AH66" s="157"/>
      <c r="AI66" s="157"/>
      <c r="AJ66" s="157"/>
      <c r="AK66" s="157"/>
      <c r="AL66" s="158"/>
    </row>
    <row r="67" spans="33:38" ht="12.75">
      <c r="AG67" s="157"/>
      <c r="AH67" s="157"/>
      <c r="AI67" s="157"/>
      <c r="AJ67" s="157"/>
      <c r="AK67" s="157"/>
      <c r="AL67" s="158"/>
    </row>
    <row r="68" spans="33:38" ht="12.75">
      <c r="AG68" s="157"/>
      <c r="AH68" s="157"/>
      <c r="AI68" s="157"/>
      <c r="AJ68" s="157"/>
      <c r="AK68" s="157"/>
      <c r="AL68" s="158"/>
    </row>
    <row r="69" spans="33:38" ht="12.75">
      <c r="AG69" s="157"/>
      <c r="AH69" s="157"/>
      <c r="AI69" s="157"/>
      <c r="AJ69" s="157"/>
      <c r="AK69" s="157"/>
      <c r="AL69" s="158"/>
    </row>
    <row r="70" spans="33:38" ht="12.75">
      <c r="AG70" s="157"/>
      <c r="AH70" s="157"/>
      <c r="AI70" s="157"/>
      <c r="AJ70" s="157"/>
      <c r="AK70" s="157"/>
      <c r="AL70" s="158"/>
    </row>
    <row r="71" spans="33:38" ht="12.75">
      <c r="AG71" s="157"/>
      <c r="AH71" s="157"/>
      <c r="AI71" s="157"/>
      <c r="AJ71" s="157"/>
      <c r="AK71" s="157"/>
      <c r="AL71" s="158"/>
    </row>
    <row r="72" spans="33:38" ht="12.75">
      <c r="AG72" s="157"/>
      <c r="AH72" s="157"/>
      <c r="AI72" s="157"/>
      <c r="AJ72" s="157"/>
      <c r="AK72" s="157"/>
      <c r="AL72" s="158"/>
    </row>
    <row r="73" spans="33:38" ht="12.75">
      <c r="AG73" s="157"/>
      <c r="AH73" s="157"/>
      <c r="AI73" s="157"/>
      <c r="AJ73" s="157"/>
      <c r="AK73" s="157"/>
      <c r="AL73" s="158"/>
    </row>
    <row r="74" spans="33:38" ht="12.75">
      <c r="AG74" s="157"/>
      <c r="AH74" s="157"/>
      <c r="AI74" s="157"/>
      <c r="AJ74" s="157"/>
      <c r="AK74" s="157"/>
      <c r="AL74" s="158"/>
    </row>
    <row r="75" spans="33:38" ht="12.75">
      <c r="AG75" s="157"/>
      <c r="AH75" s="157"/>
      <c r="AI75" s="157"/>
      <c r="AJ75" s="157"/>
      <c r="AK75" s="157"/>
      <c r="AL75" s="158"/>
    </row>
    <row r="76" spans="33:38" ht="12.75">
      <c r="AG76" s="157"/>
      <c r="AH76" s="157"/>
      <c r="AI76" s="157"/>
      <c r="AJ76" s="157"/>
      <c r="AK76" s="157"/>
      <c r="AL76" s="158"/>
    </row>
    <row r="77" spans="33:38" ht="12.75">
      <c r="AG77" s="157"/>
      <c r="AH77" s="157"/>
      <c r="AI77" s="157"/>
      <c r="AJ77" s="157"/>
      <c r="AK77" s="157"/>
      <c r="AL77" s="158"/>
    </row>
    <row r="78" spans="33:38" ht="12.75">
      <c r="AG78" s="157"/>
      <c r="AH78" s="157"/>
      <c r="AI78" s="157"/>
      <c r="AJ78" s="157"/>
      <c r="AK78" s="157"/>
      <c r="AL78" s="158"/>
    </row>
    <row r="79" spans="33:38" ht="12.75">
      <c r="AG79" s="157"/>
      <c r="AH79" s="157"/>
      <c r="AI79" s="157"/>
      <c r="AJ79" s="157"/>
      <c r="AK79" s="157"/>
      <c r="AL79" s="158"/>
    </row>
    <row r="80" spans="33:38" ht="12.75">
      <c r="AG80" s="157"/>
      <c r="AH80" s="157"/>
      <c r="AI80" s="157"/>
      <c r="AJ80" s="157"/>
      <c r="AK80" s="157"/>
      <c r="AL80" s="158"/>
    </row>
    <row r="81" spans="33:38" ht="12.75">
      <c r="AG81" s="157"/>
      <c r="AH81" s="157"/>
      <c r="AI81" s="157"/>
      <c r="AJ81" s="157"/>
      <c r="AK81" s="157"/>
      <c r="AL81" s="158"/>
    </row>
    <row r="82" spans="33:38" ht="12.75">
      <c r="AG82" s="157"/>
      <c r="AH82" s="157"/>
      <c r="AI82" s="157"/>
      <c r="AJ82" s="157"/>
      <c r="AK82" s="157"/>
      <c r="AL82" s="158"/>
    </row>
    <row r="83" spans="33:38" ht="12.75">
      <c r="AG83" s="157"/>
      <c r="AH83" s="157"/>
      <c r="AI83" s="157"/>
      <c r="AJ83" s="157"/>
      <c r="AK83" s="157"/>
      <c r="AL83" s="158"/>
    </row>
    <row r="84" spans="33:38" ht="12.75">
      <c r="AG84" s="157"/>
      <c r="AH84" s="157"/>
      <c r="AI84" s="157"/>
      <c r="AJ84" s="157"/>
      <c r="AK84" s="157"/>
      <c r="AL84" s="158"/>
    </row>
    <row r="85" spans="33:38" ht="12.75">
      <c r="AG85" s="157"/>
      <c r="AH85" s="157"/>
      <c r="AI85" s="157"/>
      <c r="AJ85" s="157"/>
      <c r="AK85" s="157"/>
      <c r="AL85" s="158"/>
    </row>
    <row r="86" spans="33:38" ht="12.75">
      <c r="AG86" s="157"/>
      <c r="AH86" s="157"/>
      <c r="AI86" s="157"/>
      <c r="AJ86" s="157"/>
      <c r="AK86" s="157"/>
      <c r="AL86" s="158"/>
    </row>
    <row r="87" spans="33:38" ht="12.75">
      <c r="AG87" s="157"/>
      <c r="AH87" s="157"/>
      <c r="AI87" s="157"/>
      <c r="AJ87" s="157"/>
      <c r="AK87" s="157"/>
      <c r="AL87" s="158"/>
    </row>
    <row r="88" spans="33:38" ht="12.75">
      <c r="AG88" s="157"/>
      <c r="AH88" s="157"/>
      <c r="AI88" s="157"/>
      <c r="AJ88" s="157"/>
      <c r="AK88" s="157"/>
      <c r="AL88" s="158"/>
    </row>
    <row r="89" spans="33:38" ht="12.75">
      <c r="AG89" s="157"/>
      <c r="AH89" s="157"/>
      <c r="AI89" s="157"/>
      <c r="AJ89" s="157"/>
      <c r="AK89" s="157"/>
      <c r="AL89" s="158"/>
    </row>
    <row r="90" spans="33:38" ht="12.75">
      <c r="AG90" s="157"/>
      <c r="AH90" s="157"/>
      <c r="AI90" s="157"/>
      <c r="AJ90" s="157"/>
      <c r="AK90" s="157"/>
      <c r="AL90" s="158"/>
    </row>
    <row r="91" spans="33:38" ht="12.75">
      <c r="AG91" s="157"/>
      <c r="AH91" s="157"/>
      <c r="AI91" s="157"/>
      <c r="AJ91" s="157"/>
      <c r="AK91" s="157"/>
      <c r="AL91" s="158"/>
    </row>
    <row r="92" spans="33:38" ht="12.75">
      <c r="AG92" s="157"/>
      <c r="AH92" s="157"/>
      <c r="AI92" s="157"/>
      <c r="AJ92" s="157"/>
      <c r="AK92" s="157"/>
      <c r="AL92" s="158"/>
    </row>
    <row r="93" spans="33:38" ht="12.75">
      <c r="AG93" s="157"/>
      <c r="AH93" s="157"/>
      <c r="AI93" s="157"/>
      <c r="AJ93" s="157"/>
      <c r="AK93" s="157"/>
      <c r="AL93" s="158"/>
    </row>
    <row r="94" spans="33:38" ht="12.75">
      <c r="AG94" s="157"/>
      <c r="AH94" s="157"/>
      <c r="AI94" s="157"/>
      <c r="AJ94" s="157"/>
      <c r="AK94" s="157"/>
      <c r="AL94" s="158"/>
    </row>
    <row r="95" spans="33:38" ht="12.75">
      <c r="AG95" s="157"/>
      <c r="AH95" s="157"/>
      <c r="AI95" s="157"/>
      <c r="AJ95" s="157"/>
      <c r="AK95" s="157"/>
      <c r="AL95" s="158"/>
    </row>
    <row r="96" spans="33:38" ht="12.75">
      <c r="AG96" s="157"/>
      <c r="AH96" s="157"/>
      <c r="AI96" s="157"/>
      <c r="AJ96" s="157"/>
      <c r="AK96" s="157"/>
      <c r="AL96" s="158"/>
    </row>
    <row r="97" spans="33:38" ht="12.75">
      <c r="AG97" s="157"/>
      <c r="AH97" s="157"/>
      <c r="AI97" s="157"/>
      <c r="AJ97" s="157"/>
      <c r="AK97" s="157"/>
      <c r="AL97" s="158"/>
    </row>
    <row r="98" spans="33:38" ht="12.75">
      <c r="AG98" s="157"/>
      <c r="AH98" s="157"/>
      <c r="AI98" s="157"/>
      <c r="AJ98" s="157"/>
      <c r="AK98" s="157"/>
      <c r="AL98" s="158"/>
    </row>
    <row r="99" spans="33:38" ht="12.75">
      <c r="AG99" s="157"/>
      <c r="AH99" s="157"/>
      <c r="AI99" s="157"/>
      <c r="AJ99" s="157"/>
      <c r="AK99" s="157"/>
      <c r="AL99" s="158"/>
    </row>
    <row r="100" spans="33:38" ht="12.75">
      <c r="AG100" s="157"/>
      <c r="AH100" s="157"/>
      <c r="AI100" s="157"/>
      <c r="AJ100" s="157"/>
      <c r="AK100" s="157"/>
      <c r="AL100" s="158"/>
    </row>
    <row r="101" spans="33:38" ht="12.75">
      <c r="AG101" s="157"/>
      <c r="AH101" s="157"/>
      <c r="AI101" s="157"/>
      <c r="AJ101" s="157"/>
      <c r="AK101" s="157"/>
      <c r="AL101" s="158"/>
    </row>
    <row r="102" spans="33:38" ht="12.75">
      <c r="AG102" s="157"/>
      <c r="AH102" s="157"/>
      <c r="AI102" s="157"/>
      <c r="AJ102" s="157"/>
      <c r="AK102" s="157"/>
      <c r="AL102" s="158"/>
    </row>
    <row r="103" spans="33:38" ht="12.75">
      <c r="AG103" s="157"/>
      <c r="AH103" s="157"/>
      <c r="AI103" s="157"/>
      <c r="AJ103" s="157"/>
      <c r="AK103" s="157"/>
      <c r="AL103" s="158"/>
    </row>
    <row r="104" spans="33:38" ht="12.75">
      <c r="AG104" s="157"/>
      <c r="AH104" s="157"/>
      <c r="AI104" s="157"/>
      <c r="AJ104" s="157"/>
      <c r="AK104" s="157"/>
      <c r="AL104" s="158"/>
    </row>
    <row r="105" spans="33:38" ht="12.75">
      <c r="AG105" s="157"/>
      <c r="AH105" s="157"/>
      <c r="AI105" s="157"/>
      <c r="AJ105" s="157"/>
      <c r="AK105" s="157"/>
      <c r="AL105" s="158"/>
    </row>
    <row r="106" spans="33:38" ht="12.75">
      <c r="AG106" s="157"/>
      <c r="AH106" s="157"/>
      <c r="AI106" s="157"/>
      <c r="AJ106" s="157"/>
      <c r="AK106" s="157"/>
      <c r="AL106" s="158"/>
    </row>
    <row r="107" spans="33:38" ht="12.75">
      <c r="AG107" s="157"/>
      <c r="AH107" s="157"/>
      <c r="AI107" s="157"/>
      <c r="AJ107" s="157"/>
      <c r="AK107" s="157"/>
      <c r="AL107" s="158"/>
    </row>
    <row r="108" spans="33:38" ht="12.75">
      <c r="AG108" s="157"/>
      <c r="AH108" s="157"/>
      <c r="AI108" s="157"/>
      <c r="AJ108" s="157"/>
      <c r="AK108" s="157"/>
      <c r="AL108" s="158"/>
    </row>
    <row r="109" spans="33:38" ht="12.75">
      <c r="AG109" s="157"/>
      <c r="AH109" s="157"/>
      <c r="AI109" s="157"/>
      <c r="AJ109" s="157"/>
      <c r="AK109" s="157"/>
      <c r="AL109" s="158"/>
    </row>
    <row r="110" spans="33:38" ht="12.75">
      <c r="AG110" s="157"/>
      <c r="AH110" s="157"/>
      <c r="AI110" s="157"/>
      <c r="AJ110" s="157"/>
      <c r="AK110" s="157"/>
      <c r="AL110" s="158"/>
    </row>
    <row r="111" spans="33:38" ht="12.75">
      <c r="AG111" s="157"/>
      <c r="AH111" s="157"/>
      <c r="AI111" s="157"/>
      <c r="AJ111" s="157"/>
      <c r="AK111" s="157"/>
      <c r="AL111" s="158"/>
    </row>
    <row r="112" spans="33:38" ht="12.75">
      <c r="AG112" s="157"/>
      <c r="AH112" s="157"/>
      <c r="AI112" s="157"/>
      <c r="AJ112" s="157"/>
      <c r="AK112" s="157"/>
      <c r="AL112" s="158"/>
    </row>
    <row r="113" spans="33:38" ht="12.75">
      <c r="AG113" s="157"/>
      <c r="AH113" s="157"/>
      <c r="AI113" s="157"/>
      <c r="AJ113" s="157"/>
      <c r="AK113" s="157"/>
      <c r="AL113" s="158"/>
    </row>
    <row r="114" spans="33:38" ht="12.75">
      <c r="AG114" s="157"/>
      <c r="AH114" s="157"/>
      <c r="AI114" s="157"/>
      <c r="AJ114" s="157"/>
      <c r="AK114" s="157"/>
      <c r="AL114" s="158"/>
    </row>
    <row r="115" spans="33:38" ht="12.75">
      <c r="AG115" s="157"/>
      <c r="AH115" s="157"/>
      <c r="AI115" s="157"/>
      <c r="AJ115" s="157"/>
      <c r="AK115" s="157"/>
      <c r="AL115" s="158"/>
    </row>
    <row r="116" spans="33:38" ht="12.75">
      <c r="AG116" s="157"/>
      <c r="AH116" s="157"/>
      <c r="AI116" s="157"/>
      <c r="AJ116" s="157"/>
      <c r="AK116" s="157"/>
      <c r="AL116" s="158"/>
    </row>
    <row r="117" spans="33:38" ht="12.75">
      <c r="AG117" s="157"/>
      <c r="AH117" s="157"/>
      <c r="AI117" s="157"/>
      <c r="AJ117" s="157"/>
      <c r="AK117" s="157"/>
      <c r="AL117" s="158"/>
    </row>
    <row r="118" spans="33:38" ht="12.75">
      <c r="AG118" s="157"/>
      <c r="AH118" s="157"/>
      <c r="AI118" s="157"/>
      <c r="AJ118" s="157"/>
      <c r="AK118" s="157"/>
      <c r="AL118" s="158"/>
    </row>
    <row r="119" spans="33:38" ht="12.75">
      <c r="AG119" s="157"/>
      <c r="AH119" s="157"/>
      <c r="AI119" s="157"/>
      <c r="AJ119" s="157"/>
      <c r="AK119" s="157"/>
      <c r="AL119" s="158"/>
    </row>
    <row r="120" spans="33:38" ht="12.75">
      <c r="AG120" s="157"/>
      <c r="AH120" s="157"/>
      <c r="AI120" s="157"/>
      <c r="AJ120" s="157"/>
      <c r="AK120" s="157"/>
      <c r="AL120" s="158"/>
    </row>
    <row r="121" spans="33:38" ht="12.75">
      <c r="AG121" s="157"/>
      <c r="AH121" s="157"/>
      <c r="AI121" s="157"/>
      <c r="AJ121" s="157"/>
      <c r="AK121" s="157"/>
      <c r="AL121" s="158"/>
    </row>
    <row r="122" spans="33:38" ht="12.75">
      <c r="AG122" s="157"/>
      <c r="AH122" s="157"/>
      <c r="AI122" s="157"/>
      <c r="AJ122" s="157"/>
      <c r="AK122" s="157"/>
      <c r="AL122" s="158"/>
    </row>
    <row r="123" spans="33:38" ht="12.75">
      <c r="AG123" s="157"/>
      <c r="AH123" s="157"/>
      <c r="AI123" s="157"/>
      <c r="AJ123" s="157"/>
      <c r="AK123" s="157"/>
      <c r="AL123" s="158"/>
    </row>
    <row r="124" spans="33:38" ht="12.75">
      <c r="AG124" s="157"/>
      <c r="AH124" s="157"/>
      <c r="AI124" s="157"/>
      <c r="AJ124" s="157"/>
      <c r="AK124" s="157"/>
      <c r="AL124" s="158"/>
    </row>
    <row r="125" spans="33:38" ht="12.75">
      <c r="AG125" s="157"/>
      <c r="AH125" s="157"/>
      <c r="AI125" s="157"/>
      <c r="AJ125" s="157"/>
      <c r="AK125" s="157"/>
      <c r="AL125" s="158"/>
    </row>
    <row r="126" spans="33:38" ht="12.75">
      <c r="AG126" s="157"/>
      <c r="AH126" s="157"/>
      <c r="AI126" s="157"/>
      <c r="AJ126" s="157"/>
      <c r="AK126" s="157"/>
      <c r="AL126" s="158"/>
    </row>
    <row r="127" spans="33:38" ht="12.75">
      <c r="AG127" s="157"/>
      <c r="AH127" s="157"/>
      <c r="AI127" s="157"/>
      <c r="AJ127" s="157"/>
      <c r="AK127" s="157"/>
      <c r="AL127" s="158"/>
    </row>
    <row r="128" spans="33:38" ht="12.75">
      <c r="AG128" s="157"/>
      <c r="AH128" s="157"/>
      <c r="AI128" s="157"/>
      <c r="AJ128" s="157"/>
      <c r="AK128" s="157"/>
      <c r="AL128" s="158"/>
    </row>
    <row r="129" spans="33:38" ht="12.75">
      <c r="AG129" s="157"/>
      <c r="AH129" s="157"/>
      <c r="AI129" s="157"/>
      <c r="AJ129" s="157"/>
      <c r="AK129" s="157"/>
      <c r="AL129" s="158"/>
    </row>
    <row r="130" spans="33:38" ht="12.75">
      <c r="AG130" s="157"/>
      <c r="AH130" s="157"/>
      <c r="AI130" s="157"/>
      <c r="AJ130" s="157"/>
      <c r="AK130" s="157"/>
      <c r="AL130" s="158"/>
    </row>
    <row r="131" spans="33:38" ht="12.75">
      <c r="AG131" s="157"/>
      <c r="AH131" s="157"/>
      <c r="AI131" s="157"/>
      <c r="AJ131" s="157"/>
      <c r="AK131" s="157"/>
      <c r="AL131" s="158"/>
    </row>
    <row r="132" spans="33:38" ht="12.75">
      <c r="AG132" s="157"/>
      <c r="AH132" s="157"/>
      <c r="AI132" s="157"/>
      <c r="AJ132" s="157"/>
      <c r="AK132" s="157"/>
      <c r="AL132" s="158"/>
    </row>
    <row r="133" spans="33:38" ht="12.75">
      <c r="AG133" s="157"/>
      <c r="AH133" s="157"/>
      <c r="AI133" s="157"/>
      <c r="AJ133" s="157"/>
      <c r="AK133" s="157"/>
      <c r="AL133" s="158"/>
    </row>
    <row r="134" spans="33:38" ht="12.75">
      <c r="AG134" s="157"/>
      <c r="AH134" s="157"/>
      <c r="AI134" s="157"/>
      <c r="AJ134" s="157"/>
      <c r="AK134" s="157"/>
      <c r="AL134" s="158"/>
    </row>
    <row r="135" spans="33:38" ht="12.75">
      <c r="AG135" s="157"/>
      <c r="AH135" s="157"/>
      <c r="AI135" s="157"/>
      <c r="AJ135" s="157"/>
      <c r="AK135" s="157"/>
      <c r="AL135" s="158"/>
    </row>
    <row r="136" spans="33:38" ht="12.75">
      <c r="AG136" s="157"/>
      <c r="AH136" s="157"/>
      <c r="AI136" s="157"/>
      <c r="AJ136" s="157"/>
      <c r="AK136" s="157"/>
      <c r="AL136" s="158"/>
    </row>
    <row r="137" spans="33:38" ht="12.75">
      <c r="AG137" s="157"/>
      <c r="AH137" s="157"/>
      <c r="AI137" s="157"/>
      <c r="AJ137" s="157"/>
      <c r="AK137" s="157"/>
      <c r="AL137" s="158"/>
    </row>
    <row r="138" spans="33:38" ht="12.75">
      <c r="AG138" s="157"/>
      <c r="AH138" s="157"/>
      <c r="AI138" s="157"/>
      <c r="AJ138" s="157"/>
      <c r="AK138" s="157"/>
      <c r="AL138" s="158"/>
    </row>
    <row r="139" spans="33:38" ht="12.75">
      <c r="AG139" s="157"/>
      <c r="AH139" s="157"/>
      <c r="AI139" s="157"/>
      <c r="AJ139" s="157"/>
      <c r="AK139" s="157"/>
      <c r="AL139" s="158"/>
    </row>
    <row r="140" spans="33:38" ht="12.75">
      <c r="AG140" s="157"/>
      <c r="AH140" s="157"/>
      <c r="AI140" s="157"/>
      <c r="AJ140" s="157"/>
      <c r="AK140" s="157"/>
      <c r="AL140" s="158"/>
    </row>
    <row r="141" spans="33:38" ht="12.75">
      <c r="AG141" s="157"/>
      <c r="AH141" s="157"/>
      <c r="AI141" s="157"/>
      <c r="AJ141" s="157"/>
      <c r="AK141" s="157"/>
      <c r="AL141" s="158"/>
    </row>
    <row r="142" spans="33:38" ht="12.75">
      <c r="AG142" s="157"/>
      <c r="AH142" s="157"/>
      <c r="AI142" s="157"/>
      <c r="AJ142" s="157"/>
      <c r="AK142" s="157"/>
      <c r="AL142" s="158"/>
    </row>
    <row r="143" spans="33:38" ht="12.75">
      <c r="AG143" s="157"/>
      <c r="AH143" s="157"/>
      <c r="AI143" s="157"/>
      <c r="AJ143" s="157"/>
      <c r="AK143" s="157"/>
      <c r="AL143" s="158"/>
    </row>
    <row r="144" spans="33:38" ht="12.75">
      <c r="AG144" s="157"/>
      <c r="AH144" s="157"/>
      <c r="AI144" s="157"/>
      <c r="AJ144" s="157"/>
      <c r="AK144" s="157"/>
      <c r="AL144" s="158"/>
    </row>
    <row r="145" spans="33:38" ht="12.75">
      <c r="AG145" s="157"/>
      <c r="AH145" s="157"/>
      <c r="AI145" s="157"/>
      <c r="AJ145" s="157"/>
      <c r="AK145" s="157"/>
      <c r="AL145" s="158"/>
    </row>
    <row r="146" spans="33:38" ht="12.75">
      <c r="AG146" s="157"/>
      <c r="AH146" s="157"/>
      <c r="AI146" s="157"/>
      <c r="AJ146" s="157"/>
      <c r="AK146" s="157"/>
      <c r="AL146" s="158"/>
    </row>
    <row r="147" spans="33:38" ht="12.75">
      <c r="AG147" s="157"/>
      <c r="AH147" s="157"/>
      <c r="AI147" s="157"/>
      <c r="AJ147" s="157"/>
      <c r="AK147" s="157"/>
      <c r="AL147" s="158"/>
    </row>
    <row r="148" spans="33:38" ht="12.75">
      <c r="AG148" s="157"/>
      <c r="AH148" s="157"/>
      <c r="AI148" s="157"/>
      <c r="AJ148" s="157"/>
      <c r="AK148" s="157"/>
      <c r="AL148" s="158"/>
    </row>
    <row r="149" spans="33:38" ht="12.75">
      <c r="AG149" s="157"/>
      <c r="AH149" s="157"/>
      <c r="AI149" s="157"/>
      <c r="AJ149" s="157"/>
      <c r="AK149" s="157"/>
      <c r="AL149" s="158"/>
    </row>
    <row r="150" spans="33:38" ht="12.75">
      <c r="AG150" s="157"/>
      <c r="AH150" s="157"/>
      <c r="AI150" s="157"/>
      <c r="AJ150" s="157"/>
      <c r="AK150" s="157"/>
      <c r="AL150" s="158"/>
    </row>
    <row r="151" spans="33:38" ht="12.75">
      <c r="AG151" s="157"/>
      <c r="AH151" s="157"/>
      <c r="AI151" s="157"/>
      <c r="AJ151" s="157"/>
      <c r="AK151" s="157"/>
      <c r="AL151" s="158"/>
    </row>
    <row r="152" spans="33:38" ht="12.75">
      <c r="AG152" s="157"/>
      <c r="AH152" s="157"/>
      <c r="AI152" s="157"/>
      <c r="AJ152" s="157"/>
      <c r="AK152" s="157"/>
      <c r="AL152" s="158"/>
    </row>
    <row r="153" spans="33:38" ht="12.75">
      <c r="AG153" s="157"/>
      <c r="AH153" s="157"/>
      <c r="AI153" s="157"/>
      <c r="AJ153" s="157"/>
      <c r="AK153" s="157"/>
      <c r="AL153" s="158"/>
    </row>
    <row r="154" spans="33:38" ht="12.75">
      <c r="AG154" s="157"/>
      <c r="AH154" s="157"/>
      <c r="AI154" s="157"/>
      <c r="AJ154" s="157"/>
      <c r="AK154" s="157"/>
      <c r="AL154" s="158"/>
    </row>
    <row r="155" spans="33:38" ht="12.75">
      <c r="AG155" s="157"/>
      <c r="AH155" s="157"/>
      <c r="AI155" s="157"/>
      <c r="AJ155" s="157"/>
      <c r="AK155" s="157"/>
      <c r="AL155" s="158"/>
    </row>
    <row r="156" spans="33:38" ht="12.75">
      <c r="AG156" s="157"/>
      <c r="AH156" s="157"/>
      <c r="AI156" s="157"/>
      <c r="AJ156" s="157"/>
      <c r="AK156" s="157"/>
      <c r="AL156" s="158"/>
    </row>
    <row r="157" spans="33:38" ht="12.75">
      <c r="AG157" s="157"/>
      <c r="AH157" s="157"/>
      <c r="AI157" s="157"/>
      <c r="AJ157" s="157"/>
      <c r="AK157" s="157"/>
      <c r="AL157" s="158"/>
    </row>
    <row r="158" spans="33:38" ht="12.75">
      <c r="AG158" s="157"/>
      <c r="AH158" s="157"/>
      <c r="AI158" s="157"/>
      <c r="AJ158" s="157"/>
      <c r="AK158" s="157"/>
      <c r="AL158" s="158"/>
    </row>
    <row r="159" spans="33:38" ht="12.75">
      <c r="AG159" s="157"/>
      <c r="AH159" s="157"/>
      <c r="AI159" s="157"/>
      <c r="AJ159" s="157"/>
      <c r="AK159" s="157"/>
      <c r="AL159" s="158"/>
    </row>
    <row r="160" spans="33:38" ht="12.75">
      <c r="AG160" s="157"/>
      <c r="AH160" s="157"/>
      <c r="AI160" s="157"/>
      <c r="AJ160" s="157"/>
      <c r="AK160" s="157"/>
      <c r="AL160" s="158"/>
    </row>
    <row r="161" spans="33:38" ht="12.75">
      <c r="AG161" s="157"/>
      <c r="AH161" s="157"/>
      <c r="AI161" s="157"/>
      <c r="AJ161" s="157"/>
      <c r="AK161" s="157"/>
      <c r="AL161" s="158"/>
    </row>
    <row r="162" spans="33:38" ht="12.75">
      <c r="AG162" s="157"/>
      <c r="AH162" s="157"/>
      <c r="AI162" s="157"/>
      <c r="AJ162" s="157"/>
      <c r="AK162" s="157"/>
      <c r="AL162" s="158"/>
    </row>
    <row r="163" spans="33:38" ht="12.75">
      <c r="AG163" s="157"/>
      <c r="AH163" s="157"/>
      <c r="AI163" s="157"/>
      <c r="AJ163" s="157"/>
      <c r="AK163" s="157"/>
      <c r="AL163" s="158"/>
    </row>
    <row r="164" spans="33:38" ht="12.75">
      <c r="AG164" s="157"/>
      <c r="AH164" s="157"/>
      <c r="AI164" s="157"/>
      <c r="AJ164" s="157"/>
      <c r="AK164" s="157"/>
      <c r="AL164" s="158"/>
    </row>
    <row r="165" spans="33:38" ht="12.75">
      <c r="AG165" s="157"/>
      <c r="AH165" s="157"/>
      <c r="AI165" s="157"/>
      <c r="AJ165" s="157"/>
      <c r="AK165" s="157"/>
      <c r="AL165" s="158"/>
    </row>
    <row r="166" spans="33:38" ht="12.75">
      <c r="AG166" s="157"/>
      <c r="AH166" s="157"/>
      <c r="AI166" s="157"/>
      <c r="AJ166" s="157"/>
      <c r="AK166" s="157"/>
      <c r="AL166" s="158"/>
    </row>
    <row r="167" spans="33:38" ht="12.75">
      <c r="AG167" s="157"/>
      <c r="AH167" s="157"/>
      <c r="AI167" s="157"/>
      <c r="AJ167" s="157"/>
      <c r="AK167" s="157"/>
      <c r="AL167" s="158"/>
    </row>
    <row r="168" spans="33:38" ht="12.75">
      <c r="AG168" s="157"/>
      <c r="AH168" s="157"/>
      <c r="AI168" s="157"/>
      <c r="AJ168" s="157"/>
      <c r="AK168" s="157"/>
      <c r="AL168" s="158"/>
    </row>
    <row r="169" spans="33:38" ht="12.75">
      <c r="AG169" s="157"/>
      <c r="AH169" s="157"/>
      <c r="AI169" s="157"/>
      <c r="AJ169" s="157"/>
      <c r="AK169" s="157"/>
      <c r="AL169" s="158"/>
    </row>
    <row r="170" spans="33:38" ht="12.75">
      <c r="AG170" s="157"/>
      <c r="AH170" s="157"/>
      <c r="AI170" s="157"/>
      <c r="AJ170" s="157"/>
      <c r="AK170" s="157"/>
      <c r="AL170" s="158"/>
    </row>
    <row r="171" spans="33:38" ht="12.75">
      <c r="AG171" s="157"/>
      <c r="AH171" s="157"/>
      <c r="AI171" s="157"/>
      <c r="AJ171" s="157"/>
      <c r="AK171" s="157"/>
      <c r="AL171" s="158"/>
    </row>
    <row r="172" spans="33:38" ht="12.75">
      <c r="AG172" s="157"/>
      <c r="AH172" s="157"/>
      <c r="AI172" s="157"/>
      <c r="AJ172" s="157"/>
      <c r="AK172" s="157"/>
      <c r="AL172" s="158"/>
    </row>
    <row r="173" spans="33:38" ht="12.75">
      <c r="AG173" s="157"/>
      <c r="AH173" s="157"/>
      <c r="AI173" s="157"/>
      <c r="AJ173" s="157"/>
      <c r="AK173" s="157"/>
      <c r="AL173" s="158"/>
    </row>
    <row r="174" spans="33:38" ht="12.75">
      <c r="AG174" s="157"/>
      <c r="AH174" s="157"/>
      <c r="AI174" s="157"/>
      <c r="AJ174" s="157"/>
      <c r="AK174" s="157"/>
      <c r="AL174" s="158"/>
    </row>
  </sheetData>
  <mergeCells count="59">
    <mergeCell ref="A4:U4"/>
    <mergeCell ref="A5:B5"/>
    <mergeCell ref="A6:B6"/>
    <mergeCell ref="A7:P7"/>
    <mergeCell ref="AA8:AA11"/>
    <mergeCell ref="O10:P10"/>
    <mergeCell ref="Q10:S10"/>
    <mergeCell ref="T10:V10"/>
    <mergeCell ref="W10:Y10"/>
    <mergeCell ref="L10:N10"/>
    <mergeCell ref="B8:K8"/>
    <mergeCell ref="M8:Y9"/>
    <mergeCell ref="Z8:Z11"/>
    <mergeCell ref="AI10:AK10"/>
    <mergeCell ref="AL8:AL11"/>
    <mergeCell ref="A9:A11"/>
    <mergeCell ref="B9:B11"/>
    <mergeCell ref="C9:C11"/>
    <mergeCell ref="D9:D11"/>
    <mergeCell ref="E9:E11"/>
    <mergeCell ref="F9:G10"/>
    <mergeCell ref="H9:H11"/>
    <mergeCell ref="I9:K10"/>
    <mergeCell ref="A13:AL13"/>
    <mergeCell ref="A28:A30"/>
    <mergeCell ref="B28:B31"/>
    <mergeCell ref="C28:C31"/>
    <mergeCell ref="D28:D31"/>
    <mergeCell ref="E28:E29"/>
    <mergeCell ref="F28:F29"/>
    <mergeCell ref="G28:G29"/>
    <mergeCell ref="AE28:AE29"/>
    <mergeCell ref="AF28:AF29"/>
    <mergeCell ref="AF30:AF31"/>
    <mergeCell ref="E30:E31"/>
    <mergeCell ref="F30:F31"/>
    <mergeCell ref="G30:G31"/>
    <mergeCell ref="AE30:AE31"/>
    <mergeCell ref="E14:E15"/>
    <mergeCell ref="F14:F15"/>
    <mergeCell ref="G14:G15"/>
    <mergeCell ref="A32:A33"/>
    <mergeCell ref="B32:B33"/>
    <mergeCell ref="C32:C33"/>
    <mergeCell ref="D32:D33"/>
    <mergeCell ref="E32:E33"/>
    <mergeCell ref="F32:F33"/>
    <mergeCell ref="G32:G33"/>
    <mergeCell ref="A14:A15"/>
    <mergeCell ref="B14:B15"/>
    <mergeCell ref="C14:C15"/>
    <mergeCell ref="D14:D15"/>
    <mergeCell ref="AD8:AG9"/>
    <mergeCell ref="AB8:AC9"/>
    <mergeCell ref="AB10:AB11"/>
    <mergeCell ref="AC10:AC11"/>
    <mergeCell ref="AD10:AD11"/>
    <mergeCell ref="AE10:AE11"/>
    <mergeCell ref="AF10:AF11"/>
  </mergeCells>
  <printOptions horizontalCentered="1" verticalCentered="1"/>
  <pageMargins left="0.984251968503937" right="0.75" top="0.15748031496062992" bottom="1" header="0" footer="0"/>
  <pageSetup horizontalDpi="600" verticalDpi="600" orientation="landscape" paperSize="5" scale="50" r:id="rId4"/>
  <rowBreaks count="1" manualBreakCount="1">
    <brk id="33" max="255" man="1"/>
  </rowBreaks>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INDUSTRIA Y TURISMO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marthaphr</dc:creator>
  <cp:keywords/>
  <dc:description/>
  <cp:lastModifiedBy>libiag</cp:lastModifiedBy>
  <cp:lastPrinted>2006-01-19T21:20:34Z</cp:lastPrinted>
  <dcterms:created xsi:type="dcterms:W3CDTF">2005-11-22T15:52:34Z</dcterms:created>
  <dcterms:modified xsi:type="dcterms:W3CDTF">2006-05-08T15:47:35Z</dcterms:modified>
  <cp:category/>
  <cp:version/>
  <cp:contentType/>
  <cp:contentStatus/>
</cp:coreProperties>
</file>