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RZO 2019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INVERSIÓN'!$7:$7</definedName>
  </definedNames>
  <calcPr calcId="152511"/>
</workbook>
</file>

<file path=xl/calcChain.xml><?xml version="1.0" encoding="utf-8"?>
<calcChain xmlns="http://schemas.openxmlformats.org/spreadsheetml/2006/main">
  <c r="T24" i="1" l="1"/>
  <c r="T20" i="1"/>
  <c r="T18" i="1"/>
  <c r="S34" i="1"/>
  <c r="R34" i="1"/>
  <c r="Q34" i="1"/>
  <c r="P34" i="1"/>
  <c r="O34" i="1"/>
  <c r="M34" i="1"/>
  <c r="L34" i="1"/>
  <c r="K34" i="1"/>
  <c r="J34" i="1"/>
  <c r="I34" i="1"/>
  <c r="S30" i="1"/>
  <c r="R30" i="1"/>
  <c r="Q30" i="1"/>
  <c r="P30" i="1"/>
  <c r="O30" i="1"/>
  <c r="M30" i="1"/>
  <c r="L30" i="1"/>
  <c r="K30" i="1"/>
  <c r="J30" i="1"/>
  <c r="I30" i="1"/>
  <c r="S26" i="1"/>
  <c r="R26" i="1"/>
  <c r="Q26" i="1"/>
  <c r="P26" i="1"/>
  <c r="O26" i="1"/>
  <c r="M26" i="1"/>
  <c r="L26" i="1"/>
  <c r="K26" i="1"/>
  <c r="J26" i="1"/>
  <c r="I26" i="1"/>
  <c r="S10" i="1"/>
  <c r="R10" i="1"/>
  <c r="Q10" i="1"/>
  <c r="P10" i="1"/>
  <c r="P35" i="1" s="1"/>
  <c r="O10" i="1"/>
  <c r="O35" i="1" s="1"/>
  <c r="M10" i="1"/>
  <c r="L10" i="1"/>
  <c r="K10" i="1"/>
  <c r="K35" i="1" s="1"/>
  <c r="J10" i="1"/>
  <c r="J35" i="1" s="1"/>
  <c r="I10" i="1"/>
  <c r="N33" i="1"/>
  <c r="W33" i="1" s="1"/>
  <c r="N32" i="1"/>
  <c r="W32" i="1" s="1"/>
  <c r="N31" i="1"/>
  <c r="W31" i="1" s="1"/>
  <c r="N29" i="1"/>
  <c r="W29" i="1" s="1"/>
  <c r="N28" i="1"/>
  <c r="W28" i="1" s="1"/>
  <c r="N27" i="1"/>
  <c r="W27" i="1" s="1"/>
  <c r="N25" i="1"/>
  <c r="W25" i="1" s="1"/>
  <c r="N24" i="1"/>
  <c r="W24" i="1" s="1"/>
  <c r="N23" i="1"/>
  <c r="W23" i="1" s="1"/>
  <c r="N22" i="1"/>
  <c r="W22" i="1" s="1"/>
  <c r="N21" i="1"/>
  <c r="W21" i="1" s="1"/>
  <c r="N20" i="1"/>
  <c r="W20" i="1" s="1"/>
  <c r="N19" i="1"/>
  <c r="W19" i="1" s="1"/>
  <c r="N18" i="1"/>
  <c r="W18" i="1" s="1"/>
  <c r="N17" i="1"/>
  <c r="W17" i="1" s="1"/>
  <c r="N16" i="1"/>
  <c r="W16" i="1" s="1"/>
  <c r="N15" i="1"/>
  <c r="W15" i="1" s="1"/>
  <c r="N14" i="1"/>
  <c r="W14" i="1" s="1"/>
  <c r="N13" i="1"/>
  <c r="W13" i="1" s="1"/>
  <c r="N12" i="1"/>
  <c r="W12" i="1" s="1"/>
  <c r="N11" i="1"/>
  <c r="W11" i="1" s="1"/>
  <c r="T13" i="1" l="1"/>
  <c r="T14" i="1"/>
  <c r="L35" i="1"/>
  <c r="T16" i="1"/>
  <c r="T21" i="1"/>
  <c r="T29" i="1"/>
  <c r="T27" i="1"/>
  <c r="I35" i="1"/>
  <c r="M35" i="1"/>
  <c r="T12" i="1"/>
  <c r="T17" i="1"/>
  <c r="T22" i="1"/>
  <c r="T32" i="1"/>
  <c r="T15" i="1"/>
  <c r="T19" i="1"/>
  <c r="T23" i="1"/>
  <c r="T25" i="1"/>
  <c r="T28" i="1"/>
  <c r="T31" i="1"/>
  <c r="T33" i="1"/>
  <c r="N26" i="1"/>
  <c r="T26" i="1" s="1"/>
  <c r="Q35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1" i="1"/>
  <c r="U32" i="1"/>
  <c r="U33" i="1"/>
  <c r="T11" i="1"/>
  <c r="R35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1" i="1"/>
  <c r="V32" i="1"/>
  <c r="V33" i="1"/>
  <c r="N30" i="1"/>
  <c r="T30" i="1" s="1"/>
  <c r="N34" i="1"/>
  <c r="W34" i="1" s="1"/>
  <c r="S35" i="1"/>
  <c r="N9" i="1"/>
  <c r="N8" i="1"/>
  <c r="U26" i="1" l="1"/>
  <c r="V26" i="1"/>
  <c r="U30" i="1"/>
  <c r="V34" i="1"/>
  <c r="T34" i="1"/>
  <c r="U34" i="1"/>
  <c r="V30" i="1"/>
  <c r="W26" i="1"/>
  <c r="W9" i="1"/>
  <c r="V9" i="1"/>
  <c r="U9" i="1"/>
  <c r="T9" i="1"/>
  <c r="U8" i="1"/>
  <c r="N10" i="1"/>
  <c r="W30" i="1"/>
  <c r="V8" i="1"/>
  <c r="W8" i="1"/>
  <c r="T8" i="1"/>
  <c r="N35" i="1" l="1"/>
  <c r="T10" i="1"/>
  <c r="U10" i="1"/>
  <c r="V10" i="1"/>
  <c r="W10" i="1"/>
  <c r="T35" i="1" l="1"/>
  <c r="W35" i="1"/>
  <c r="V35" i="1"/>
  <c r="U35" i="1"/>
</calcChain>
</file>

<file path=xl/sharedStrings.xml><?xml version="1.0" encoding="utf-8"?>
<sst xmlns="http://schemas.openxmlformats.org/spreadsheetml/2006/main" count="225" uniqueCount="79">
  <si>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</si>
  <si>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</si>
  <si>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</si>
  <si>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</si>
  <si>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</si>
  <si>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</si>
  <si>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</si>
  <si>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</si>
  <si>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</si>
  <si>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</si>
  <si>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</si>
  <si>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</si>
  <si>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</si>
  <si>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</si>
  <si>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</si>
  <si>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</si>
  <si>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</si>
  <si>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</si>
  <si>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</si>
  <si>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</si>
  <si>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</si>
  <si>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</si>
  <si>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</si>
  <si>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</si>
  <si>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</si>
  <si>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</si>
  <si>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</si>
  <si>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</si>
  <si>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</si>
  <si>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</si>
  <si>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</si>
  <si>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</si>
  <si>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</si>
  <si>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</si>
  <si>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</si>
  <si>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</si>
  <si>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</si>
  <si>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</si>
  <si>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</si>
  <si>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</si>
  <si>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</si>
  <si>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</si>
  <si>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</si>
  <si>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</si>
  <si>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</si>
  <si>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</si>
  <si>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</si>
  <si>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</si>
  <si>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</si>
  <si>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</si>
  <si>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</si>
  <si>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</si>
  <si>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</si>
  <si>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</si>
  <si>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</si>
  <si>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</si>
  <si>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</si>
  <si>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</si>
  <si>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</si>
  <si>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INVERSIÓN </t>
  </si>
  <si>
    <t>APROPIACION SIN COMPROMETER</t>
  </si>
  <si>
    <t>APLAZAMIENTOS</t>
  </si>
  <si>
    <t>APR. VIGENTE DESPUES DE APLAZAMIENTOS</t>
  </si>
  <si>
    <t>COMP/ APR</t>
  </si>
  <si>
    <t>OBLIG/ APR</t>
  </si>
  <si>
    <t>PAGO/ APR</t>
  </si>
  <si>
    <t>MINISTERIO DE COMERCIO INDUSTRIA Y TURISMO</t>
  </si>
  <si>
    <t>INFORME DE EJECUCIÓN PRESUPUESTAL ACUMULADO CON CORTE AL 31 DE MARZO DE 2019</t>
  </si>
  <si>
    <t>SUBTOTAL VICEMINISTERIO DE DESARROLLO EMPRESARIAL</t>
  </si>
  <si>
    <t>SUBTOTAL VICEMINISTERIO DE TURISMO</t>
  </si>
  <si>
    <t>SUBTOTAL SECRETARIA GENERAL</t>
  </si>
  <si>
    <t>SUBTOTAL VICEMINISTERIO DE COMERCIO EXTERIOR</t>
  </si>
  <si>
    <t xml:space="preserve">TOTAL GASTOS DE INVERSIÓN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</si>
  <si>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</si>
  <si>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</si>
  <si>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</si>
  <si>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</si>
  <si>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</si>
  <si>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FECHA DE GENERACIÓN : ABRIL 01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</si>
</sst>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164" fontId="5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left" readingOrder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628650</xdr:colOff>
      <xdr:row>3</xdr:row>
      <xdr:rowOff>9525</xdr:rowOff>
    </xdr:to>
    <xdr:pic>
      <xdr:nvPicPr>
        <xdr:cNvPr id="4" name="Imagen 3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1"/>
  <sheetViews>
    <sheetView showGridLines="0" tabSelected="1" workbookViewId="0">
      <selection activeCell="A4" sqref="A4:W4"/>
    </sheetView>
  </sheetViews>
  <sheetFormatPr baseColWidth="10" defaultRowHeight="15"/>
  <cols>
    <col min="1" max="2" width="4.140625" customWidth="1"/>
    <col min="3" max="3" width="4.85546875" customWidth="1"/>
    <col min="4" max="4" width="4.5703125" customWidth="1"/>
    <col min="5" max="5" width="6.28515625" customWidth="1"/>
    <col min="6" max="7" width="4.140625" customWidth="1"/>
    <col min="8" max="8" width="24.140625" customWidth="1"/>
    <col min="9" max="9" width="16.140625" customWidth="1"/>
    <col min="10" max="10" width="14" customWidth="1"/>
    <col min="11" max="11" width="14.5703125" customWidth="1"/>
    <col min="12" max="12" width="16" customWidth="1"/>
    <col min="13" max="13" width="15.7109375" customWidth="1"/>
    <col min="14" max="14" width="16.42578125" customWidth="1"/>
    <col min="15" max="15" width="16.140625" customWidth="1"/>
    <col min="16" max="16" width="15" customWidth="1"/>
    <col min="17" max="17" width="14.85546875" customWidth="1"/>
    <col min="18" max="18" width="14.42578125" customWidth="1"/>
    <col min="19" max="19" width="14.28515625" customWidth="1"/>
    <col min="20" max="20" width="15.28515625" customWidth="1"/>
    <col min="21" max="21" width="7.42578125" customWidth="1"/>
    <col min="22" max="22" width="6.5703125" customWidth="1"/>
    <col min="23" max="23" width="6.28515625" customWidth="1"/>
  </cols>
  <sheetData>
    <row r="3" spans="1:26" ht="15.75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6" ht="15.75">
      <c r="A4" s="26" t="s">
        <v>67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6">
      <c r="A5" s="26" t="s">
        <v>59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6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0" t="s">
        <v>78</v>
      </c>
      <c r="T6" s="31"/>
      <c r="U6" s="31"/>
      <c r="V6" s="31"/>
      <c r="W6" s="31"/>
    </row>
    <row r="7" spans="1:26" ht="38.25" customHeight="1" thickTop="1" thickBot="1">
      <c r="A7" s="22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61</v>
      </c>
      <c r="N7" s="6" t="s">
        <v>62</v>
      </c>
      <c r="O7" s="6" t="s">
        <v>12</v>
      </c>
      <c r="P7" s="6" t="s">
        <v>13</v>
      </c>
      <c r="Q7" s="6" t="s">
        <v>14</v>
      </c>
      <c r="R7" s="6" t="s">
        <v>15</v>
      </c>
      <c r="S7" s="6" t="s">
        <v>16</v>
      </c>
      <c r="T7" s="16" t="s">
        <v>60</v>
      </c>
      <c r="U7" s="16" t="s">
        <v>63</v>
      </c>
      <c r="V7" s="16" t="s">
        <v>64</v>
      </c>
      <c r="W7" s="16" t="s">
        <v>65</v>
      </c>
    </row>
    <row r="8" spans="1:26" ht="83.25" customHeight="1" thickTop="1" thickBot="1">
      <c r="A8" s="3" t="s">
        <v>22</v>
      </c>
      <c r="B8" s="3" t="s">
        <v>23</v>
      </c>
      <c r="C8" s="3" t="s">
        <v>24</v>
      </c>
      <c r="D8" s="3" t="s">
        <v>25</v>
      </c>
      <c r="E8" s="3" t="s">
        <v>17</v>
      </c>
      <c r="F8" s="3" t="s">
        <v>20</v>
      </c>
      <c r="G8" s="3" t="s">
        <v>19</v>
      </c>
      <c r="H8" s="4" t="s">
        <v>26</v>
      </c>
      <c r="I8" s="5">
        <v>4216383673</v>
      </c>
      <c r="J8" s="5">
        <v>0</v>
      </c>
      <c r="K8" s="5">
        <v>0</v>
      </c>
      <c r="L8" s="5">
        <v>4216383673</v>
      </c>
      <c r="M8" s="5">
        <v>0</v>
      </c>
      <c r="N8" s="20">
        <f>+L8-M8</f>
        <v>4216383673</v>
      </c>
      <c r="O8" s="5">
        <v>2688216045.8099999</v>
      </c>
      <c r="P8" s="5">
        <v>1528167627.1900001</v>
      </c>
      <c r="Q8" s="5">
        <v>2435514975.8099999</v>
      </c>
      <c r="R8" s="5">
        <v>245753218.81</v>
      </c>
      <c r="S8" s="5">
        <v>245753218.81</v>
      </c>
      <c r="T8" s="11">
        <f>+N8-Q8</f>
        <v>1780868697.1900001</v>
      </c>
      <c r="U8" s="12">
        <f>+Q8/N8</f>
        <v>0.5776312510187448</v>
      </c>
      <c r="V8" s="12">
        <f>+R8/N8</f>
        <v>5.8285307474199584E-2</v>
      </c>
      <c r="W8" s="12">
        <f>+S8/N8</f>
        <v>5.8285307474199584E-2</v>
      </c>
      <c r="X8" s="10"/>
      <c r="Y8" s="10"/>
      <c r="Z8" s="10"/>
    </row>
    <row r="9" spans="1:26" ht="68.25" customHeight="1" thickTop="1" thickBot="1">
      <c r="A9" s="3" t="s">
        <v>22</v>
      </c>
      <c r="B9" s="3" t="s">
        <v>23</v>
      </c>
      <c r="C9" s="3" t="s">
        <v>24</v>
      </c>
      <c r="D9" s="3" t="s">
        <v>25</v>
      </c>
      <c r="E9" s="3" t="s">
        <v>17</v>
      </c>
      <c r="F9" s="3" t="s">
        <v>28</v>
      </c>
      <c r="G9" s="3" t="s">
        <v>21</v>
      </c>
      <c r="H9" s="4" t="s">
        <v>58</v>
      </c>
      <c r="I9" s="17">
        <v>5200000000</v>
      </c>
      <c r="J9" s="17">
        <v>0</v>
      </c>
      <c r="K9" s="17">
        <v>0</v>
      </c>
      <c r="L9" s="17">
        <v>5200000000</v>
      </c>
      <c r="M9" s="17">
        <v>0</v>
      </c>
      <c r="N9" s="18">
        <f>+L9-M9</f>
        <v>5200000000</v>
      </c>
      <c r="O9" s="17">
        <v>4370395126.25</v>
      </c>
      <c r="P9" s="17">
        <v>829604873.75</v>
      </c>
      <c r="Q9" s="17">
        <v>4134159817.25</v>
      </c>
      <c r="R9" s="17">
        <v>90990827</v>
      </c>
      <c r="S9" s="17">
        <v>90990827</v>
      </c>
      <c r="T9" s="11">
        <f t="shared" ref="T9:T35" si="0">+N9-Q9</f>
        <v>1065840182.75</v>
      </c>
      <c r="U9" s="12">
        <f t="shared" ref="U9:U35" si="1">+Q9/N9</f>
        <v>0.79503073408653846</v>
      </c>
      <c r="V9" s="12">
        <f t="shared" ref="V9:V35" si="2">+R9/N9</f>
        <v>1.7498235961538461E-2</v>
      </c>
      <c r="W9" s="12">
        <f t="shared" ref="W9:W35" si="3">+S9/N9</f>
        <v>1.7498235961538461E-2</v>
      </c>
      <c r="X9" s="10"/>
      <c r="Y9" s="10"/>
      <c r="Z9" s="10"/>
    </row>
    <row r="10" spans="1:26" ht="69" customHeight="1" thickTop="1" thickBot="1">
      <c r="A10" s="8" t="s">
        <v>22</v>
      </c>
      <c r="B10" s="8"/>
      <c r="C10" s="8"/>
      <c r="D10" s="8"/>
      <c r="E10" s="8"/>
      <c r="F10" s="8"/>
      <c r="G10" s="8"/>
      <c r="H10" s="9" t="s">
        <v>71</v>
      </c>
      <c r="I10" s="19">
        <f>SUM(I8:I9)</f>
        <v>9416383673</v>
      </c>
      <c r="J10" s="19">
        <f t="shared" ref="J10:S10" si="4">SUM(J8:J9)</f>
        <v>0</v>
      </c>
      <c r="K10" s="19">
        <f t="shared" si="4"/>
        <v>0</v>
      </c>
      <c r="L10" s="19">
        <f t="shared" si="4"/>
        <v>9416383673</v>
      </c>
      <c r="M10" s="19">
        <f t="shared" si="4"/>
        <v>0</v>
      </c>
      <c r="N10" s="19">
        <f t="shared" si="4"/>
        <v>9416383673</v>
      </c>
      <c r="O10" s="19">
        <f t="shared" si="4"/>
        <v>7058611172.0599995</v>
      </c>
      <c r="P10" s="19">
        <f t="shared" si="4"/>
        <v>2357772500.9400001</v>
      </c>
      <c r="Q10" s="19">
        <f t="shared" si="4"/>
        <v>6569674793.0599995</v>
      </c>
      <c r="R10" s="19">
        <f t="shared" si="4"/>
        <v>336744045.81</v>
      </c>
      <c r="S10" s="19">
        <f t="shared" si="4"/>
        <v>336744045.81</v>
      </c>
      <c r="T10" s="14">
        <f t="shared" si="0"/>
        <v>2846708879.9400005</v>
      </c>
      <c r="U10" s="15">
        <f t="shared" si="1"/>
        <v>0.69768554693640072</v>
      </c>
      <c r="V10" s="15">
        <f t="shared" si="2"/>
        <v>3.5761504363459679E-2</v>
      </c>
      <c r="W10" s="15">
        <f t="shared" si="3"/>
        <v>3.5761504363459679E-2</v>
      </c>
      <c r="X10" s="10"/>
      <c r="Y10" s="10"/>
      <c r="Z10" s="10"/>
    </row>
    <row r="11" spans="1:26" ht="84" customHeight="1" thickTop="1" thickBot="1">
      <c r="A11" s="3" t="s">
        <v>22</v>
      </c>
      <c r="B11" s="3" t="s">
        <v>27</v>
      </c>
      <c r="C11" s="3" t="s">
        <v>24</v>
      </c>
      <c r="D11" s="3" t="s">
        <v>30</v>
      </c>
      <c r="E11" s="3" t="s">
        <v>17</v>
      </c>
      <c r="F11" s="3" t="s">
        <v>18</v>
      </c>
      <c r="G11" s="3" t="s">
        <v>19</v>
      </c>
      <c r="H11" s="4" t="s">
        <v>31</v>
      </c>
      <c r="I11" s="5">
        <v>1239000000</v>
      </c>
      <c r="J11" s="5">
        <v>0</v>
      </c>
      <c r="K11" s="5">
        <v>0</v>
      </c>
      <c r="L11" s="5">
        <v>1239000000</v>
      </c>
      <c r="M11" s="5">
        <v>148000000</v>
      </c>
      <c r="N11" s="20">
        <f t="shared" ref="N11:N25" si="5">+L11-M11</f>
        <v>1091000000</v>
      </c>
      <c r="O11" s="5">
        <v>839473470</v>
      </c>
      <c r="P11" s="5">
        <v>251526530</v>
      </c>
      <c r="Q11" s="5">
        <v>0</v>
      </c>
      <c r="R11" s="5">
        <v>0</v>
      </c>
      <c r="S11" s="5">
        <v>0</v>
      </c>
      <c r="T11" s="11">
        <f t="shared" si="0"/>
        <v>1091000000</v>
      </c>
      <c r="U11" s="12">
        <f t="shared" si="1"/>
        <v>0</v>
      </c>
      <c r="V11" s="12">
        <f t="shared" si="2"/>
        <v>0</v>
      </c>
      <c r="W11" s="12">
        <f t="shared" si="3"/>
        <v>0</v>
      </c>
      <c r="X11" s="10"/>
      <c r="Y11" s="10"/>
      <c r="Z11" s="10"/>
    </row>
    <row r="12" spans="1:26" ht="78.75" customHeight="1" thickTop="1" thickBot="1">
      <c r="A12" s="3" t="s">
        <v>22</v>
      </c>
      <c r="B12" s="3" t="s">
        <v>27</v>
      </c>
      <c r="C12" s="3" t="s">
        <v>24</v>
      </c>
      <c r="D12" s="3" t="s">
        <v>30</v>
      </c>
      <c r="E12" s="3" t="s">
        <v>17</v>
      </c>
      <c r="F12" s="3" t="s">
        <v>20</v>
      </c>
      <c r="G12" s="3" t="s">
        <v>19</v>
      </c>
      <c r="H12" s="4" t="s">
        <v>31</v>
      </c>
      <c r="I12" s="5">
        <v>4800000000</v>
      </c>
      <c r="J12" s="5">
        <v>0</v>
      </c>
      <c r="K12" s="5">
        <v>0</v>
      </c>
      <c r="L12" s="5">
        <v>4800000000</v>
      </c>
      <c r="M12" s="5">
        <v>0</v>
      </c>
      <c r="N12" s="20">
        <f t="shared" si="5"/>
        <v>4800000000</v>
      </c>
      <c r="O12" s="5">
        <v>4606238800</v>
      </c>
      <c r="P12" s="5">
        <v>193761200</v>
      </c>
      <c r="Q12" s="5">
        <v>1419398481</v>
      </c>
      <c r="R12" s="5">
        <v>135589727</v>
      </c>
      <c r="S12" s="5">
        <v>135589727</v>
      </c>
      <c r="T12" s="11">
        <f t="shared" si="0"/>
        <v>3380601519</v>
      </c>
      <c r="U12" s="12">
        <f t="shared" si="1"/>
        <v>0.29570801687499998</v>
      </c>
      <c r="V12" s="12">
        <f t="shared" si="2"/>
        <v>2.8247859791666666E-2</v>
      </c>
      <c r="W12" s="12">
        <f t="shared" si="3"/>
        <v>2.8247859791666666E-2</v>
      </c>
      <c r="X12" s="10"/>
      <c r="Y12" s="10"/>
      <c r="Z12" s="10"/>
    </row>
    <row r="13" spans="1:26" ht="90.75" customHeight="1" thickTop="1" thickBot="1">
      <c r="A13" s="3" t="s">
        <v>22</v>
      </c>
      <c r="B13" s="3" t="s">
        <v>27</v>
      </c>
      <c r="C13" s="3" t="s">
        <v>24</v>
      </c>
      <c r="D13" s="3" t="s">
        <v>32</v>
      </c>
      <c r="E13" s="3" t="s">
        <v>17</v>
      </c>
      <c r="F13" s="3" t="s">
        <v>18</v>
      </c>
      <c r="G13" s="3" t="s">
        <v>19</v>
      </c>
      <c r="H13" s="4" t="s">
        <v>33</v>
      </c>
      <c r="I13" s="5">
        <v>1000000000</v>
      </c>
      <c r="J13" s="5">
        <v>0</v>
      </c>
      <c r="K13" s="5">
        <v>0</v>
      </c>
      <c r="L13" s="5">
        <v>1000000000</v>
      </c>
      <c r="M13" s="5">
        <v>0</v>
      </c>
      <c r="N13" s="20">
        <f t="shared" si="5"/>
        <v>1000000000</v>
      </c>
      <c r="O13" s="5">
        <v>500000000</v>
      </c>
      <c r="P13" s="5">
        <v>500000000</v>
      </c>
      <c r="Q13" s="5">
        <v>0</v>
      </c>
      <c r="R13" s="5">
        <v>0</v>
      </c>
      <c r="S13" s="5">
        <v>0</v>
      </c>
      <c r="T13" s="11">
        <f t="shared" si="0"/>
        <v>1000000000</v>
      </c>
      <c r="U13" s="12">
        <f t="shared" si="1"/>
        <v>0</v>
      </c>
      <c r="V13" s="12">
        <f t="shared" si="2"/>
        <v>0</v>
      </c>
      <c r="W13" s="12">
        <f t="shared" si="3"/>
        <v>0</v>
      </c>
      <c r="X13" s="10"/>
      <c r="Y13" s="10"/>
      <c r="Z13" s="10"/>
    </row>
    <row r="14" spans="1:26" ht="94.5" customHeight="1" thickTop="1" thickBot="1">
      <c r="A14" s="3" t="s">
        <v>22</v>
      </c>
      <c r="B14" s="3" t="s">
        <v>27</v>
      </c>
      <c r="C14" s="3" t="s">
        <v>24</v>
      </c>
      <c r="D14" s="3" t="s">
        <v>32</v>
      </c>
      <c r="E14" s="3" t="s">
        <v>17</v>
      </c>
      <c r="F14" s="3" t="s">
        <v>20</v>
      </c>
      <c r="G14" s="3" t="s">
        <v>19</v>
      </c>
      <c r="H14" s="4" t="s">
        <v>33</v>
      </c>
      <c r="I14" s="5">
        <v>19000000000</v>
      </c>
      <c r="J14" s="5">
        <v>0</v>
      </c>
      <c r="K14" s="5">
        <v>0</v>
      </c>
      <c r="L14" s="5">
        <v>19000000000</v>
      </c>
      <c r="M14" s="5">
        <v>0</v>
      </c>
      <c r="N14" s="20">
        <f t="shared" si="5"/>
        <v>19000000000</v>
      </c>
      <c r="O14" s="5">
        <v>19000000000</v>
      </c>
      <c r="P14" s="5">
        <v>0</v>
      </c>
      <c r="Q14" s="5">
        <v>19000000000</v>
      </c>
      <c r="R14" s="5">
        <v>0</v>
      </c>
      <c r="S14" s="5">
        <v>0</v>
      </c>
      <c r="T14" s="11">
        <f t="shared" si="0"/>
        <v>0</v>
      </c>
      <c r="U14" s="12">
        <f t="shared" si="1"/>
        <v>1</v>
      </c>
      <c r="V14" s="12">
        <f t="shared" si="2"/>
        <v>0</v>
      </c>
      <c r="W14" s="12">
        <f t="shared" si="3"/>
        <v>0</v>
      </c>
      <c r="X14" s="10"/>
      <c r="Y14" s="10"/>
      <c r="Z14" s="10"/>
    </row>
    <row r="15" spans="1:26" ht="83.25" customHeight="1" thickTop="1" thickBot="1">
      <c r="A15" s="3" t="s">
        <v>22</v>
      </c>
      <c r="B15" s="3" t="s">
        <v>27</v>
      </c>
      <c r="C15" s="3" t="s">
        <v>24</v>
      </c>
      <c r="D15" s="3" t="s">
        <v>34</v>
      </c>
      <c r="E15" s="3" t="s">
        <v>17</v>
      </c>
      <c r="F15" s="3" t="s">
        <v>18</v>
      </c>
      <c r="G15" s="3" t="s">
        <v>19</v>
      </c>
      <c r="H15" s="4" t="s">
        <v>35</v>
      </c>
      <c r="I15" s="5">
        <v>1000000000</v>
      </c>
      <c r="J15" s="5">
        <v>0</v>
      </c>
      <c r="K15" s="5">
        <v>0</v>
      </c>
      <c r="L15" s="5">
        <v>1000000000</v>
      </c>
      <c r="M15" s="5">
        <v>0</v>
      </c>
      <c r="N15" s="20">
        <f t="shared" si="5"/>
        <v>1000000000</v>
      </c>
      <c r="O15" s="5">
        <v>1000000000</v>
      </c>
      <c r="P15" s="5">
        <v>0</v>
      </c>
      <c r="Q15" s="5">
        <v>500000000</v>
      </c>
      <c r="R15" s="5">
        <v>0</v>
      </c>
      <c r="S15" s="5">
        <v>0</v>
      </c>
      <c r="T15" s="11">
        <f t="shared" si="0"/>
        <v>500000000</v>
      </c>
      <c r="U15" s="12">
        <f t="shared" si="1"/>
        <v>0.5</v>
      </c>
      <c r="V15" s="12">
        <f t="shared" si="2"/>
        <v>0</v>
      </c>
      <c r="W15" s="12">
        <f t="shared" si="3"/>
        <v>0</v>
      </c>
      <c r="X15" s="10"/>
      <c r="Y15" s="10"/>
      <c r="Z15" s="10"/>
    </row>
    <row r="16" spans="1:26" ht="65.25" customHeight="1" thickTop="1" thickBot="1">
      <c r="A16" s="3" t="s">
        <v>22</v>
      </c>
      <c r="B16" s="3" t="s">
        <v>27</v>
      </c>
      <c r="C16" s="3" t="s">
        <v>24</v>
      </c>
      <c r="D16" s="3" t="s">
        <v>36</v>
      </c>
      <c r="E16" s="3" t="s">
        <v>17</v>
      </c>
      <c r="F16" s="3" t="s">
        <v>18</v>
      </c>
      <c r="G16" s="3" t="s">
        <v>19</v>
      </c>
      <c r="H16" s="4" t="s">
        <v>37</v>
      </c>
      <c r="I16" s="5">
        <v>1000000000</v>
      </c>
      <c r="J16" s="5">
        <v>0</v>
      </c>
      <c r="K16" s="5">
        <v>0</v>
      </c>
      <c r="L16" s="5">
        <v>1000000000</v>
      </c>
      <c r="M16" s="5">
        <v>0</v>
      </c>
      <c r="N16" s="20">
        <f t="shared" si="5"/>
        <v>1000000000</v>
      </c>
      <c r="O16" s="5">
        <v>0</v>
      </c>
      <c r="P16" s="5">
        <v>1000000000</v>
      </c>
      <c r="Q16" s="5">
        <v>0</v>
      </c>
      <c r="R16" s="5">
        <v>0</v>
      </c>
      <c r="S16" s="5">
        <v>0</v>
      </c>
      <c r="T16" s="11">
        <f t="shared" si="0"/>
        <v>1000000000</v>
      </c>
      <c r="U16" s="12">
        <f t="shared" si="1"/>
        <v>0</v>
      </c>
      <c r="V16" s="12">
        <f t="shared" si="2"/>
        <v>0</v>
      </c>
      <c r="W16" s="12">
        <f t="shared" si="3"/>
        <v>0</v>
      </c>
      <c r="X16" s="10"/>
      <c r="Y16" s="10"/>
      <c r="Z16" s="10"/>
    </row>
    <row r="17" spans="1:26" ht="64.5" customHeight="1" thickTop="1" thickBot="1">
      <c r="A17" s="3" t="s">
        <v>22</v>
      </c>
      <c r="B17" s="3" t="s">
        <v>27</v>
      </c>
      <c r="C17" s="3" t="s">
        <v>24</v>
      </c>
      <c r="D17" s="3" t="s">
        <v>36</v>
      </c>
      <c r="E17" s="3" t="s">
        <v>17</v>
      </c>
      <c r="F17" s="3" t="s">
        <v>20</v>
      </c>
      <c r="G17" s="3" t="s">
        <v>19</v>
      </c>
      <c r="H17" s="4" t="s">
        <v>37</v>
      </c>
      <c r="I17" s="5">
        <v>6200000000</v>
      </c>
      <c r="J17" s="5">
        <v>1400000000</v>
      </c>
      <c r="K17" s="5">
        <v>0</v>
      </c>
      <c r="L17" s="5">
        <v>7600000000</v>
      </c>
      <c r="M17" s="5">
        <v>0</v>
      </c>
      <c r="N17" s="20">
        <f t="shared" si="5"/>
        <v>7600000000</v>
      </c>
      <c r="O17" s="5">
        <v>4589208819.5</v>
      </c>
      <c r="P17" s="5">
        <v>3010791180.5</v>
      </c>
      <c r="Q17" s="5">
        <v>2171315899.5</v>
      </c>
      <c r="R17" s="5">
        <v>256369519.5</v>
      </c>
      <c r="S17" s="5">
        <v>256369519.5</v>
      </c>
      <c r="T17" s="11">
        <f t="shared" si="0"/>
        <v>5428684100.5</v>
      </c>
      <c r="U17" s="12">
        <f t="shared" si="1"/>
        <v>0.2856994604605263</v>
      </c>
      <c r="V17" s="12">
        <f t="shared" si="2"/>
        <v>3.3732831513157896E-2</v>
      </c>
      <c r="W17" s="12">
        <f t="shared" si="3"/>
        <v>3.3732831513157896E-2</v>
      </c>
      <c r="X17" s="10"/>
      <c r="Y17" s="10"/>
      <c r="Z17" s="10"/>
    </row>
    <row r="18" spans="1:26" ht="65.25" customHeight="1" thickTop="1" thickBot="1">
      <c r="A18" s="3" t="s">
        <v>22</v>
      </c>
      <c r="B18" s="3" t="s">
        <v>27</v>
      </c>
      <c r="C18" s="3" t="s">
        <v>24</v>
      </c>
      <c r="D18" s="3" t="s">
        <v>38</v>
      </c>
      <c r="E18" s="3" t="s">
        <v>17</v>
      </c>
      <c r="F18" s="3" t="s">
        <v>20</v>
      </c>
      <c r="G18" s="3" t="s">
        <v>19</v>
      </c>
      <c r="H18" s="4" t="s">
        <v>39</v>
      </c>
      <c r="I18" s="5">
        <v>14973355723</v>
      </c>
      <c r="J18" s="5">
        <v>0</v>
      </c>
      <c r="K18" s="5">
        <v>0</v>
      </c>
      <c r="L18" s="5">
        <v>14973355723</v>
      </c>
      <c r="M18" s="5">
        <v>0</v>
      </c>
      <c r="N18" s="20">
        <f t="shared" si="5"/>
        <v>14973355723</v>
      </c>
      <c r="O18" s="5">
        <v>755643692</v>
      </c>
      <c r="P18" s="5">
        <v>14217712031</v>
      </c>
      <c r="Q18" s="5">
        <v>650921620</v>
      </c>
      <c r="R18" s="5">
        <v>78900509</v>
      </c>
      <c r="S18" s="5">
        <v>78900509</v>
      </c>
      <c r="T18" s="11">
        <f t="shared" si="0"/>
        <v>14322434103</v>
      </c>
      <c r="U18" s="12">
        <f t="shared" si="1"/>
        <v>4.3471993322121115E-2</v>
      </c>
      <c r="V18" s="12">
        <f t="shared" si="2"/>
        <v>5.2693938793428874E-3</v>
      </c>
      <c r="W18" s="12">
        <f t="shared" si="3"/>
        <v>5.2693938793428874E-3</v>
      </c>
      <c r="X18" s="10"/>
      <c r="Y18" s="10"/>
      <c r="Z18" s="10"/>
    </row>
    <row r="19" spans="1:26" ht="63.75" customHeight="1" thickTop="1" thickBot="1">
      <c r="A19" s="3" t="s">
        <v>22</v>
      </c>
      <c r="B19" s="3" t="s">
        <v>27</v>
      </c>
      <c r="C19" s="3" t="s">
        <v>24</v>
      </c>
      <c r="D19" s="3" t="s">
        <v>42</v>
      </c>
      <c r="E19" s="3" t="s">
        <v>17</v>
      </c>
      <c r="F19" s="3" t="s">
        <v>18</v>
      </c>
      <c r="G19" s="3" t="s">
        <v>19</v>
      </c>
      <c r="H19" s="4" t="s">
        <v>43</v>
      </c>
      <c r="I19" s="5">
        <v>1000000000</v>
      </c>
      <c r="J19" s="5">
        <v>0</v>
      </c>
      <c r="K19" s="5">
        <v>0</v>
      </c>
      <c r="L19" s="5">
        <v>1000000000</v>
      </c>
      <c r="M19" s="5">
        <v>0</v>
      </c>
      <c r="N19" s="20">
        <f t="shared" si="5"/>
        <v>1000000000</v>
      </c>
      <c r="O19" s="5">
        <v>0</v>
      </c>
      <c r="P19" s="5">
        <v>1000000000</v>
      </c>
      <c r="Q19" s="5">
        <v>0</v>
      </c>
      <c r="R19" s="5">
        <v>0</v>
      </c>
      <c r="S19" s="5">
        <v>0</v>
      </c>
      <c r="T19" s="11">
        <f t="shared" si="0"/>
        <v>1000000000</v>
      </c>
      <c r="U19" s="12">
        <f t="shared" si="1"/>
        <v>0</v>
      </c>
      <c r="V19" s="12">
        <f t="shared" si="2"/>
        <v>0</v>
      </c>
      <c r="W19" s="12">
        <f t="shared" si="3"/>
        <v>0</v>
      </c>
      <c r="X19" s="10"/>
      <c r="Y19" s="10"/>
      <c r="Z19" s="10"/>
    </row>
    <row r="20" spans="1:26" ht="75.75" customHeight="1" thickTop="1" thickBot="1">
      <c r="A20" s="3" t="s">
        <v>22</v>
      </c>
      <c r="B20" s="3" t="s">
        <v>27</v>
      </c>
      <c r="C20" s="3" t="s">
        <v>24</v>
      </c>
      <c r="D20" s="3" t="s">
        <v>42</v>
      </c>
      <c r="E20" s="3" t="s">
        <v>17</v>
      </c>
      <c r="F20" s="3" t="s">
        <v>20</v>
      </c>
      <c r="G20" s="3" t="s">
        <v>19</v>
      </c>
      <c r="H20" s="4" t="s">
        <v>43</v>
      </c>
      <c r="I20" s="5">
        <v>2500000000</v>
      </c>
      <c r="J20" s="5">
        <v>0</v>
      </c>
      <c r="K20" s="5">
        <v>1400000000</v>
      </c>
      <c r="L20" s="5">
        <v>1100000000</v>
      </c>
      <c r="M20" s="5">
        <v>0</v>
      </c>
      <c r="N20" s="20">
        <f t="shared" si="5"/>
        <v>1100000000</v>
      </c>
      <c r="O20" s="5">
        <v>0</v>
      </c>
      <c r="P20" s="5">
        <v>1100000000</v>
      </c>
      <c r="Q20" s="5">
        <v>0</v>
      </c>
      <c r="R20" s="5">
        <v>0</v>
      </c>
      <c r="S20" s="5">
        <v>0</v>
      </c>
      <c r="T20" s="11">
        <f t="shared" si="0"/>
        <v>1100000000</v>
      </c>
      <c r="U20" s="12">
        <f t="shared" si="1"/>
        <v>0</v>
      </c>
      <c r="V20" s="12">
        <f t="shared" si="2"/>
        <v>0</v>
      </c>
      <c r="W20" s="12">
        <f t="shared" si="3"/>
        <v>0</v>
      </c>
      <c r="X20" s="10"/>
      <c r="Y20" s="10"/>
      <c r="Z20" s="10"/>
    </row>
    <row r="21" spans="1:26" ht="102.75" thickTop="1" thickBot="1">
      <c r="A21" s="3" t="s">
        <v>22</v>
      </c>
      <c r="B21" s="3" t="s">
        <v>27</v>
      </c>
      <c r="C21" s="3" t="s">
        <v>24</v>
      </c>
      <c r="D21" s="3" t="s">
        <v>44</v>
      </c>
      <c r="E21" s="3" t="s">
        <v>17</v>
      </c>
      <c r="F21" s="3" t="s">
        <v>18</v>
      </c>
      <c r="G21" s="3" t="s">
        <v>19</v>
      </c>
      <c r="H21" s="4" t="s">
        <v>45</v>
      </c>
      <c r="I21" s="5">
        <v>1029000000</v>
      </c>
      <c r="J21" s="5">
        <v>0</v>
      </c>
      <c r="K21" s="5">
        <v>0</v>
      </c>
      <c r="L21" s="5">
        <v>1029000000</v>
      </c>
      <c r="M21" s="5">
        <v>0</v>
      </c>
      <c r="N21" s="20">
        <f t="shared" si="5"/>
        <v>1029000000</v>
      </c>
      <c r="O21" s="5">
        <v>875000000</v>
      </c>
      <c r="P21" s="5">
        <v>154000000</v>
      </c>
      <c r="Q21" s="5">
        <v>0</v>
      </c>
      <c r="R21" s="5">
        <v>0</v>
      </c>
      <c r="S21" s="5">
        <v>0</v>
      </c>
      <c r="T21" s="11">
        <f t="shared" si="0"/>
        <v>1029000000</v>
      </c>
      <c r="U21" s="12">
        <f t="shared" si="1"/>
        <v>0</v>
      </c>
      <c r="V21" s="12">
        <f t="shared" si="2"/>
        <v>0</v>
      </c>
      <c r="W21" s="12">
        <f t="shared" si="3"/>
        <v>0</v>
      </c>
      <c r="X21" s="10"/>
      <c r="Y21" s="10"/>
      <c r="Z21" s="10"/>
    </row>
    <row r="22" spans="1:26" ht="102.75" thickTop="1" thickBot="1">
      <c r="A22" s="3" t="s">
        <v>22</v>
      </c>
      <c r="B22" s="3" t="s">
        <v>27</v>
      </c>
      <c r="C22" s="3" t="s">
        <v>24</v>
      </c>
      <c r="D22" s="3" t="s">
        <v>44</v>
      </c>
      <c r="E22" s="3" t="s">
        <v>17</v>
      </c>
      <c r="F22" s="3" t="s">
        <v>20</v>
      </c>
      <c r="G22" s="3" t="s">
        <v>19</v>
      </c>
      <c r="H22" s="4" t="s">
        <v>45</v>
      </c>
      <c r="I22" s="5">
        <v>3971000000</v>
      </c>
      <c r="J22" s="5">
        <v>0</v>
      </c>
      <c r="K22" s="5">
        <v>0</v>
      </c>
      <c r="L22" s="5">
        <v>3971000000</v>
      </c>
      <c r="M22" s="5">
        <v>0</v>
      </c>
      <c r="N22" s="20">
        <f t="shared" si="5"/>
        <v>3971000000</v>
      </c>
      <c r="O22" s="5">
        <v>3453070007</v>
      </c>
      <c r="P22" s="5">
        <v>517929993</v>
      </c>
      <c r="Q22" s="5">
        <v>2640070007</v>
      </c>
      <c r="R22" s="5">
        <v>63858766</v>
      </c>
      <c r="S22" s="5">
        <v>63858766</v>
      </c>
      <c r="T22" s="11">
        <f t="shared" si="0"/>
        <v>1330929993</v>
      </c>
      <c r="U22" s="12">
        <f t="shared" si="1"/>
        <v>0.66483757416267941</v>
      </c>
      <c r="V22" s="12">
        <f t="shared" si="2"/>
        <v>1.60812807856963E-2</v>
      </c>
      <c r="W22" s="12">
        <f t="shared" si="3"/>
        <v>1.60812807856963E-2</v>
      </c>
      <c r="X22" s="10"/>
      <c r="Y22" s="10"/>
      <c r="Z22" s="10"/>
    </row>
    <row r="23" spans="1:26" ht="59.25" customHeight="1" thickTop="1" thickBot="1">
      <c r="A23" s="3" t="s">
        <v>22</v>
      </c>
      <c r="B23" s="3" t="s">
        <v>46</v>
      </c>
      <c r="C23" s="3" t="s">
        <v>24</v>
      </c>
      <c r="D23" s="3" t="s">
        <v>47</v>
      </c>
      <c r="E23" s="3" t="s">
        <v>17</v>
      </c>
      <c r="F23" s="3" t="s">
        <v>20</v>
      </c>
      <c r="G23" s="3" t="s">
        <v>19</v>
      </c>
      <c r="H23" s="4" t="s">
        <v>48</v>
      </c>
      <c r="I23" s="5">
        <v>180000000</v>
      </c>
      <c r="J23" s="5">
        <v>0</v>
      </c>
      <c r="K23" s="5">
        <v>0</v>
      </c>
      <c r="L23" s="5">
        <v>180000000</v>
      </c>
      <c r="M23" s="5">
        <v>0</v>
      </c>
      <c r="N23" s="20">
        <f t="shared" si="5"/>
        <v>180000000</v>
      </c>
      <c r="O23" s="5">
        <v>145273482</v>
      </c>
      <c r="P23" s="5">
        <v>34726518</v>
      </c>
      <c r="Q23" s="5">
        <v>74273482</v>
      </c>
      <c r="R23" s="5">
        <v>7359716</v>
      </c>
      <c r="S23" s="5">
        <v>7359716</v>
      </c>
      <c r="T23" s="11">
        <f t="shared" si="0"/>
        <v>105726518</v>
      </c>
      <c r="U23" s="12">
        <f t="shared" si="1"/>
        <v>0.41263045555555555</v>
      </c>
      <c r="V23" s="12">
        <f t="shared" si="2"/>
        <v>4.0887311111111109E-2</v>
      </c>
      <c r="W23" s="12">
        <f t="shared" si="3"/>
        <v>4.0887311111111109E-2</v>
      </c>
      <c r="X23" s="10"/>
      <c r="Y23" s="10"/>
      <c r="Z23" s="10"/>
    </row>
    <row r="24" spans="1:26" ht="115.5" customHeight="1" thickTop="1" thickBot="1">
      <c r="A24" s="3" t="s">
        <v>22</v>
      </c>
      <c r="B24" s="3" t="s">
        <v>46</v>
      </c>
      <c r="C24" s="3" t="s">
        <v>24</v>
      </c>
      <c r="D24" s="3" t="s">
        <v>49</v>
      </c>
      <c r="E24" s="3" t="s">
        <v>17</v>
      </c>
      <c r="F24" s="3" t="s">
        <v>20</v>
      </c>
      <c r="G24" s="3" t="s">
        <v>19</v>
      </c>
      <c r="H24" s="4" t="s">
        <v>50</v>
      </c>
      <c r="I24" s="5">
        <v>300000000</v>
      </c>
      <c r="J24" s="5">
        <v>0</v>
      </c>
      <c r="K24" s="5">
        <v>0</v>
      </c>
      <c r="L24" s="5">
        <v>300000000</v>
      </c>
      <c r="M24" s="5">
        <v>0</v>
      </c>
      <c r="N24" s="20">
        <f t="shared" si="5"/>
        <v>300000000</v>
      </c>
      <c r="O24" s="5">
        <v>180000000</v>
      </c>
      <c r="P24" s="5">
        <v>120000000</v>
      </c>
      <c r="Q24" s="5">
        <v>5000000</v>
      </c>
      <c r="R24" s="5">
        <v>5000000</v>
      </c>
      <c r="S24" s="5">
        <v>5000000</v>
      </c>
      <c r="T24" s="11">
        <f t="shared" si="0"/>
        <v>295000000</v>
      </c>
      <c r="U24" s="12">
        <f t="shared" si="1"/>
        <v>1.6666666666666666E-2</v>
      </c>
      <c r="V24" s="12">
        <f t="shared" si="2"/>
        <v>1.6666666666666666E-2</v>
      </c>
      <c r="W24" s="12">
        <f t="shared" si="3"/>
        <v>1.6666666666666666E-2</v>
      </c>
      <c r="X24" s="10"/>
      <c r="Y24" s="10"/>
      <c r="Z24" s="10"/>
    </row>
    <row r="25" spans="1:26" ht="102" customHeight="1" thickTop="1" thickBot="1">
      <c r="A25" s="3" t="s">
        <v>22</v>
      </c>
      <c r="B25" s="3" t="s">
        <v>46</v>
      </c>
      <c r="C25" s="3" t="s">
        <v>24</v>
      </c>
      <c r="D25" s="3" t="s">
        <v>51</v>
      </c>
      <c r="E25" s="3" t="s">
        <v>17</v>
      </c>
      <c r="F25" s="3" t="s">
        <v>20</v>
      </c>
      <c r="G25" s="3" t="s">
        <v>19</v>
      </c>
      <c r="H25" s="4" t="s">
        <v>52</v>
      </c>
      <c r="I25" s="5">
        <v>140000557</v>
      </c>
      <c r="J25" s="5">
        <v>0</v>
      </c>
      <c r="K25" s="5">
        <v>0</v>
      </c>
      <c r="L25" s="5">
        <v>140000557</v>
      </c>
      <c r="M25" s="5">
        <v>0</v>
      </c>
      <c r="N25" s="20">
        <f t="shared" si="5"/>
        <v>140000557</v>
      </c>
      <c r="O25" s="5">
        <v>74000000</v>
      </c>
      <c r="P25" s="5">
        <v>66000557</v>
      </c>
      <c r="Q25" s="5">
        <v>74000000</v>
      </c>
      <c r="R25" s="5">
        <v>25000000</v>
      </c>
      <c r="S25" s="5">
        <v>25000000</v>
      </c>
      <c r="T25" s="11">
        <f t="shared" si="0"/>
        <v>66000557</v>
      </c>
      <c r="U25" s="12">
        <f t="shared" si="1"/>
        <v>0.52856932562061165</v>
      </c>
      <c r="V25" s="12">
        <f t="shared" si="2"/>
        <v>0.1785707181150715</v>
      </c>
      <c r="W25" s="12">
        <f t="shared" si="3"/>
        <v>0.1785707181150715</v>
      </c>
      <c r="X25" s="10"/>
      <c r="Y25" s="10"/>
      <c r="Z25" s="10"/>
    </row>
    <row r="26" spans="1:26" ht="63.75" customHeight="1" thickTop="1" thickBot="1">
      <c r="A26" s="8" t="s">
        <v>22</v>
      </c>
      <c r="B26" s="8"/>
      <c r="C26" s="8"/>
      <c r="D26" s="8"/>
      <c r="E26" s="8"/>
      <c r="F26" s="8"/>
      <c r="G26" s="8"/>
      <c r="H26" s="9" t="s">
        <v>68</v>
      </c>
      <c r="I26" s="19">
        <f>SUM(I11:I25)</f>
        <v>58332356280</v>
      </c>
      <c r="J26" s="19">
        <f t="shared" ref="J26:S26" si="6">SUM(J11:J25)</f>
        <v>1400000000</v>
      </c>
      <c r="K26" s="19">
        <f t="shared" si="6"/>
        <v>1400000000</v>
      </c>
      <c r="L26" s="19">
        <f t="shared" si="6"/>
        <v>58332356280</v>
      </c>
      <c r="M26" s="19">
        <f t="shared" si="6"/>
        <v>148000000</v>
      </c>
      <c r="N26" s="19">
        <f t="shared" si="6"/>
        <v>58184356280</v>
      </c>
      <c r="O26" s="19">
        <f t="shared" si="6"/>
        <v>36017908270.5</v>
      </c>
      <c r="P26" s="19">
        <f t="shared" si="6"/>
        <v>22166448009.5</v>
      </c>
      <c r="Q26" s="19">
        <f t="shared" si="6"/>
        <v>26534979489.5</v>
      </c>
      <c r="R26" s="19">
        <f t="shared" si="6"/>
        <v>572078237.5</v>
      </c>
      <c r="S26" s="19">
        <f t="shared" si="6"/>
        <v>572078237.5</v>
      </c>
      <c r="T26" s="14">
        <f t="shared" si="0"/>
        <v>31649376790.5</v>
      </c>
      <c r="U26" s="15">
        <f t="shared" si="1"/>
        <v>0.45605006544724808</v>
      </c>
      <c r="V26" s="15">
        <f t="shared" si="2"/>
        <v>9.8321657929322723E-3</v>
      </c>
      <c r="W26" s="15">
        <f t="shared" si="3"/>
        <v>9.8321657929322723E-3</v>
      </c>
      <c r="X26" s="10"/>
      <c r="Y26" s="10"/>
      <c r="Z26" s="10"/>
    </row>
    <row r="27" spans="1:26" ht="62.25" customHeight="1" thickTop="1" thickBot="1">
      <c r="A27" s="3" t="s">
        <v>22</v>
      </c>
      <c r="B27" s="3" t="s">
        <v>27</v>
      </c>
      <c r="C27" s="3" t="s">
        <v>24</v>
      </c>
      <c r="D27" s="3" t="s">
        <v>28</v>
      </c>
      <c r="E27" s="3" t="s">
        <v>17</v>
      </c>
      <c r="F27" s="3" t="s">
        <v>20</v>
      </c>
      <c r="G27" s="3" t="s">
        <v>19</v>
      </c>
      <c r="H27" s="4" t="s">
        <v>29</v>
      </c>
      <c r="I27" s="5">
        <v>9116701608</v>
      </c>
      <c r="J27" s="5">
        <v>0</v>
      </c>
      <c r="K27" s="5">
        <v>0</v>
      </c>
      <c r="L27" s="5">
        <v>9116701608</v>
      </c>
      <c r="M27" s="5">
        <v>0</v>
      </c>
      <c r="N27" s="20">
        <f>+L27-M27</f>
        <v>9116701608</v>
      </c>
      <c r="O27" s="5">
        <v>4374081102.3999996</v>
      </c>
      <c r="P27" s="5">
        <v>4742620505.6000004</v>
      </c>
      <c r="Q27" s="5">
        <v>3599990537</v>
      </c>
      <c r="R27" s="5">
        <v>283104201</v>
      </c>
      <c r="S27" s="5">
        <v>283104201</v>
      </c>
      <c r="T27" s="11">
        <f t="shared" si="0"/>
        <v>5516711071</v>
      </c>
      <c r="U27" s="12">
        <f t="shared" si="1"/>
        <v>0.39487861858295009</v>
      </c>
      <c r="V27" s="12">
        <f t="shared" si="2"/>
        <v>3.1053358239955243E-2</v>
      </c>
      <c r="W27" s="12">
        <f t="shared" si="3"/>
        <v>3.1053358239955243E-2</v>
      </c>
      <c r="X27" s="10"/>
      <c r="Y27" s="10"/>
      <c r="Z27" s="10"/>
    </row>
    <row r="28" spans="1:26" ht="60" customHeight="1" thickTop="1" thickBot="1">
      <c r="A28" s="3" t="s">
        <v>22</v>
      </c>
      <c r="B28" s="3" t="s">
        <v>27</v>
      </c>
      <c r="C28" s="3" t="s">
        <v>24</v>
      </c>
      <c r="D28" s="3" t="s">
        <v>40</v>
      </c>
      <c r="E28" s="3" t="s">
        <v>17</v>
      </c>
      <c r="F28" s="3" t="s">
        <v>18</v>
      </c>
      <c r="G28" s="3" t="s">
        <v>19</v>
      </c>
      <c r="H28" s="4" t="s">
        <v>41</v>
      </c>
      <c r="I28" s="5">
        <v>96004000000</v>
      </c>
      <c r="J28" s="5">
        <v>0</v>
      </c>
      <c r="K28" s="5">
        <v>0</v>
      </c>
      <c r="L28" s="5">
        <v>96004000000</v>
      </c>
      <c r="M28" s="5">
        <v>31000000000</v>
      </c>
      <c r="N28" s="20">
        <f>+L28-M28</f>
        <v>65004000000</v>
      </c>
      <c r="O28" s="5">
        <v>65004000000</v>
      </c>
      <c r="P28" s="5">
        <v>0</v>
      </c>
      <c r="Q28" s="5">
        <v>0</v>
      </c>
      <c r="R28" s="5">
        <v>0</v>
      </c>
      <c r="S28" s="5">
        <v>0</v>
      </c>
      <c r="T28" s="11">
        <f t="shared" si="0"/>
        <v>65004000000</v>
      </c>
      <c r="U28" s="12">
        <f t="shared" si="1"/>
        <v>0</v>
      </c>
      <c r="V28" s="12">
        <f t="shared" si="2"/>
        <v>0</v>
      </c>
      <c r="W28" s="12">
        <f t="shared" si="3"/>
        <v>0</v>
      </c>
      <c r="X28" s="10"/>
      <c r="Y28" s="10"/>
      <c r="Z28" s="10"/>
    </row>
    <row r="29" spans="1:26" ht="62.25" customHeight="1" thickTop="1" thickBot="1">
      <c r="A29" s="3" t="s">
        <v>22</v>
      </c>
      <c r="B29" s="3" t="s">
        <v>53</v>
      </c>
      <c r="C29" s="3" t="s">
        <v>24</v>
      </c>
      <c r="D29" s="3" t="s">
        <v>55</v>
      </c>
      <c r="E29" s="3" t="s">
        <v>17</v>
      </c>
      <c r="F29" s="3" t="s">
        <v>20</v>
      </c>
      <c r="G29" s="3" t="s">
        <v>19</v>
      </c>
      <c r="H29" s="4" t="s">
        <v>56</v>
      </c>
      <c r="I29" s="5">
        <v>1000000000</v>
      </c>
      <c r="J29" s="5">
        <v>0</v>
      </c>
      <c r="K29" s="5">
        <v>0</v>
      </c>
      <c r="L29" s="5">
        <v>1000000000</v>
      </c>
      <c r="M29" s="5">
        <v>0</v>
      </c>
      <c r="N29" s="20">
        <f>+L29-M29</f>
        <v>1000000000</v>
      </c>
      <c r="O29" s="5">
        <v>0</v>
      </c>
      <c r="P29" s="5">
        <v>1000000000</v>
      </c>
      <c r="Q29" s="5">
        <v>0</v>
      </c>
      <c r="R29" s="5">
        <v>0</v>
      </c>
      <c r="S29" s="5">
        <v>0</v>
      </c>
      <c r="T29" s="11">
        <f t="shared" si="0"/>
        <v>1000000000</v>
      </c>
      <c r="U29" s="12">
        <f t="shared" si="1"/>
        <v>0</v>
      </c>
      <c r="V29" s="12">
        <f t="shared" si="2"/>
        <v>0</v>
      </c>
      <c r="W29" s="12">
        <f t="shared" si="3"/>
        <v>0</v>
      </c>
      <c r="X29" s="10"/>
      <c r="Y29" s="10"/>
      <c r="Z29" s="10"/>
    </row>
    <row r="30" spans="1:26" ht="69" customHeight="1" thickTop="1" thickBot="1">
      <c r="A30" s="8" t="s">
        <v>22</v>
      </c>
      <c r="B30" s="8"/>
      <c r="C30" s="8"/>
      <c r="D30" s="8"/>
      <c r="E30" s="8"/>
      <c r="F30" s="8"/>
      <c r="G30" s="8"/>
      <c r="H30" s="9" t="s">
        <v>69</v>
      </c>
      <c r="I30" s="19">
        <f>SUM(I27:I29)</f>
        <v>106120701608</v>
      </c>
      <c r="J30" s="19">
        <f t="shared" ref="J30:S30" si="7">SUM(J27:J29)</f>
        <v>0</v>
      </c>
      <c r="K30" s="19">
        <f t="shared" si="7"/>
        <v>0</v>
      </c>
      <c r="L30" s="19">
        <f t="shared" si="7"/>
        <v>106120701608</v>
      </c>
      <c r="M30" s="19">
        <f t="shared" si="7"/>
        <v>31000000000</v>
      </c>
      <c r="N30" s="19">
        <f t="shared" si="7"/>
        <v>75120701608</v>
      </c>
      <c r="O30" s="19">
        <f t="shared" si="7"/>
        <v>69378081102.399994</v>
      </c>
      <c r="P30" s="19">
        <f t="shared" si="7"/>
        <v>5742620505.6000004</v>
      </c>
      <c r="Q30" s="19">
        <f t="shared" si="7"/>
        <v>3599990537</v>
      </c>
      <c r="R30" s="19">
        <f t="shared" si="7"/>
        <v>283104201</v>
      </c>
      <c r="S30" s="19">
        <f t="shared" si="7"/>
        <v>283104201</v>
      </c>
      <c r="T30" s="14">
        <f t="shared" si="0"/>
        <v>71520711071</v>
      </c>
      <c r="U30" s="15">
        <f t="shared" si="1"/>
        <v>4.7922749121616537E-2</v>
      </c>
      <c r="V30" s="15">
        <f t="shared" si="2"/>
        <v>3.7686575729459207E-3</v>
      </c>
      <c r="W30" s="15">
        <f t="shared" si="3"/>
        <v>3.7686575729459207E-3</v>
      </c>
      <c r="X30" s="10"/>
      <c r="Y30" s="10"/>
      <c r="Z30" s="10"/>
    </row>
    <row r="31" spans="1:26" ht="71.25" customHeight="1" thickTop="1" thickBot="1">
      <c r="A31" s="3" t="s">
        <v>22</v>
      </c>
      <c r="B31" s="3" t="s">
        <v>53</v>
      </c>
      <c r="C31" s="3" t="s">
        <v>24</v>
      </c>
      <c r="D31" s="3" t="s">
        <v>25</v>
      </c>
      <c r="E31" s="3" t="s">
        <v>17</v>
      </c>
      <c r="F31" s="3" t="s">
        <v>18</v>
      </c>
      <c r="G31" s="3" t="s">
        <v>19</v>
      </c>
      <c r="H31" s="4" t="s">
        <v>54</v>
      </c>
      <c r="I31" s="5">
        <v>380000000</v>
      </c>
      <c r="J31" s="5">
        <v>0</v>
      </c>
      <c r="K31" s="5">
        <v>0</v>
      </c>
      <c r="L31" s="5">
        <v>380000000</v>
      </c>
      <c r="M31" s="5">
        <v>0</v>
      </c>
      <c r="N31" s="20">
        <f>+L31-M31</f>
        <v>380000000</v>
      </c>
      <c r="O31" s="5">
        <v>0</v>
      </c>
      <c r="P31" s="5">
        <v>380000000</v>
      </c>
      <c r="Q31" s="5">
        <v>0</v>
      </c>
      <c r="R31" s="5">
        <v>0</v>
      </c>
      <c r="S31" s="5">
        <v>0</v>
      </c>
      <c r="T31" s="11">
        <f t="shared" si="0"/>
        <v>380000000</v>
      </c>
      <c r="U31" s="12">
        <f t="shared" si="1"/>
        <v>0</v>
      </c>
      <c r="V31" s="12">
        <f t="shared" si="2"/>
        <v>0</v>
      </c>
      <c r="W31" s="12">
        <f t="shared" si="3"/>
        <v>0</v>
      </c>
      <c r="X31" s="10"/>
      <c r="Y31" s="10"/>
      <c r="Z31" s="10"/>
    </row>
    <row r="32" spans="1:26" ht="81" customHeight="1" thickTop="1" thickBot="1">
      <c r="A32" s="3" t="s">
        <v>22</v>
      </c>
      <c r="B32" s="3" t="s">
        <v>53</v>
      </c>
      <c r="C32" s="3" t="s">
        <v>24</v>
      </c>
      <c r="D32" s="3" t="s">
        <v>25</v>
      </c>
      <c r="E32" s="3" t="s">
        <v>17</v>
      </c>
      <c r="F32" s="3" t="s">
        <v>20</v>
      </c>
      <c r="G32" s="3" t="s">
        <v>19</v>
      </c>
      <c r="H32" s="4" t="s">
        <v>54</v>
      </c>
      <c r="I32" s="5">
        <v>1010754503</v>
      </c>
      <c r="J32" s="5">
        <v>0</v>
      </c>
      <c r="K32" s="5">
        <v>0</v>
      </c>
      <c r="L32" s="5">
        <v>1010754503</v>
      </c>
      <c r="M32" s="5">
        <v>0</v>
      </c>
      <c r="N32" s="20">
        <f>+L32-M32</f>
        <v>1010754503</v>
      </c>
      <c r="O32" s="5">
        <v>879875634.39999998</v>
      </c>
      <c r="P32" s="5">
        <v>130878868.59999999</v>
      </c>
      <c r="Q32" s="5">
        <v>483533736.39999998</v>
      </c>
      <c r="R32" s="5">
        <v>45240568</v>
      </c>
      <c r="S32" s="5">
        <v>45240568</v>
      </c>
      <c r="T32" s="11">
        <f t="shared" si="0"/>
        <v>527220766.60000002</v>
      </c>
      <c r="U32" s="12">
        <f t="shared" si="1"/>
        <v>0.47838890152339986</v>
      </c>
      <c r="V32" s="12">
        <f t="shared" si="2"/>
        <v>4.4759204995597233E-2</v>
      </c>
      <c r="W32" s="12">
        <f t="shared" si="3"/>
        <v>4.4759204995597233E-2</v>
      </c>
      <c r="X32" s="10"/>
      <c r="Y32" s="10"/>
      <c r="Z32" s="10"/>
    </row>
    <row r="33" spans="1:26" ht="63.75" customHeight="1" thickTop="1" thickBot="1">
      <c r="A33" s="3" t="s">
        <v>22</v>
      </c>
      <c r="B33" s="3" t="s">
        <v>53</v>
      </c>
      <c r="C33" s="3" t="s">
        <v>24</v>
      </c>
      <c r="D33" s="3" t="s">
        <v>47</v>
      </c>
      <c r="E33" s="3" t="s">
        <v>17</v>
      </c>
      <c r="F33" s="3" t="s">
        <v>20</v>
      </c>
      <c r="G33" s="3" t="s">
        <v>19</v>
      </c>
      <c r="H33" s="4" t="s">
        <v>57</v>
      </c>
      <c r="I33" s="5">
        <v>2180700116</v>
      </c>
      <c r="J33" s="5">
        <v>0</v>
      </c>
      <c r="K33" s="5">
        <v>0</v>
      </c>
      <c r="L33" s="5">
        <v>2180700116</v>
      </c>
      <c r="M33" s="5">
        <v>0</v>
      </c>
      <c r="N33" s="20">
        <f>+L33-M33</f>
        <v>2180700116</v>
      </c>
      <c r="O33" s="5">
        <v>2180700116</v>
      </c>
      <c r="P33" s="5">
        <v>0</v>
      </c>
      <c r="Q33" s="5">
        <v>298447520</v>
      </c>
      <c r="R33" s="5">
        <v>0</v>
      </c>
      <c r="S33" s="5">
        <v>0</v>
      </c>
      <c r="T33" s="11">
        <f t="shared" si="0"/>
        <v>1882252596</v>
      </c>
      <c r="U33" s="12">
        <f t="shared" si="1"/>
        <v>0.13685857941230101</v>
      </c>
      <c r="V33" s="12">
        <f t="shared" si="2"/>
        <v>0</v>
      </c>
      <c r="W33" s="12">
        <f t="shared" si="3"/>
        <v>0</v>
      </c>
      <c r="X33" s="10"/>
      <c r="Y33" s="10"/>
      <c r="Z33" s="10"/>
    </row>
    <row r="34" spans="1:26" ht="37.5" customHeight="1" thickTop="1" thickBot="1">
      <c r="A34" s="8" t="s">
        <v>22</v>
      </c>
      <c r="B34" s="8"/>
      <c r="C34" s="8"/>
      <c r="D34" s="8"/>
      <c r="E34" s="8"/>
      <c r="F34" s="8"/>
      <c r="G34" s="8"/>
      <c r="H34" s="9" t="s">
        <v>70</v>
      </c>
      <c r="I34" s="19">
        <f>SUM(I31:I33)</f>
        <v>3571454619</v>
      </c>
      <c r="J34" s="19">
        <f t="shared" ref="J34:S34" si="8">SUM(J31:J33)</f>
        <v>0</v>
      </c>
      <c r="K34" s="19">
        <f t="shared" si="8"/>
        <v>0</v>
      </c>
      <c r="L34" s="19">
        <f t="shared" si="8"/>
        <v>3571454619</v>
      </c>
      <c r="M34" s="19">
        <f t="shared" si="8"/>
        <v>0</v>
      </c>
      <c r="N34" s="19">
        <f t="shared" si="8"/>
        <v>3571454619</v>
      </c>
      <c r="O34" s="19">
        <f t="shared" si="8"/>
        <v>3060575750.4000001</v>
      </c>
      <c r="P34" s="19">
        <f t="shared" si="8"/>
        <v>510878868.60000002</v>
      </c>
      <c r="Q34" s="19">
        <f t="shared" si="8"/>
        <v>781981256.39999998</v>
      </c>
      <c r="R34" s="19">
        <f t="shared" si="8"/>
        <v>45240568</v>
      </c>
      <c r="S34" s="19">
        <f t="shared" si="8"/>
        <v>45240568</v>
      </c>
      <c r="T34" s="14">
        <f t="shared" si="0"/>
        <v>2789473362.5999999</v>
      </c>
      <c r="U34" s="15">
        <f t="shared" si="1"/>
        <v>0.21895315489657632</v>
      </c>
      <c r="V34" s="15">
        <f t="shared" si="2"/>
        <v>1.266726665357077E-2</v>
      </c>
      <c r="W34" s="15">
        <f t="shared" si="3"/>
        <v>1.266726665357077E-2</v>
      </c>
      <c r="X34" s="10"/>
      <c r="Y34" s="10"/>
      <c r="Z34" s="10"/>
    </row>
    <row r="35" spans="1:26" ht="42" customHeight="1" thickTop="1" thickBot="1">
      <c r="A35" s="3"/>
      <c r="B35" s="3"/>
      <c r="C35" s="3"/>
      <c r="D35" s="3"/>
      <c r="E35" s="3"/>
      <c r="F35" s="3"/>
      <c r="G35" s="3"/>
      <c r="H35" s="4" t="s">
        <v>72</v>
      </c>
      <c r="I35" s="17">
        <f>+I10+I26+I30+I34</f>
        <v>177440896180</v>
      </c>
      <c r="J35" s="17">
        <f t="shared" ref="J35:S35" si="9">+J10+J26+J30+J34</f>
        <v>1400000000</v>
      </c>
      <c r="K35" s="17">
        <f t="shared" si="9"/>
        <v>1400000000</v>
      </c>
      <c r="L35" s="17">
        <f t="shared" si="9"/>
        <v>177440896180</v>
      </c>
      <c r="M35" s="17">
        <f t="shared" si="9"/>
        <v>31148000000</v>
      </c>
      <c r="N35" s="17">
        <f t="shared" si="9"/>
        <v>146292896180</v>
      </c>
      <c r="O35" s="17">
        <f t="shared" si="9"/>
        <v>115515176295.35999</v>
      </c>
      <c r="P35" s="17">
        <f t="shared" si="9"/>
        <v>30777719884.639999</v>
      </c>
      <c r="Q35" s="17">
        <f t="shared" si="9"/>
        <v>37486626075.959999</v>
      </c>
      <c r="R35" s="17">
        <f t="shared" si="9"/>
        <v>1237167052.3099999</v>
      </c>
      <c r="S35" s="17">
        <f t="shared" si="9"/>
        <v>1237167052.3099999</v>
      </c>
      <c r="T35" s="11">
        <f t="shared" si="0"/>
        <v>108806270104.04001</v>
      </c>
      <c r="U35" s="12">
        <f t="shared" si="1"/>
        <v>0.25624365266401</v>
      </c>
      <c r="V35" s="12">
        <f t="shared" si="2"/>
        <v>8.4567814611297282E-3</v>
      </c>
      <c r="W35" s="12">
        <f t="shared" si="3"/>
        <v>8.4567814611297282E-3</v>
      </c>
      <c r="X35" s="10"/>
      <c r="Y35" s="10"/>
      <c r="Z35" s="10"/>
    </row>
    <row r="36" spans="1:26" ht="15.75" thickTop="1">
      <c r="A36" s="23" t="s">
        <v>73</v>
      </c>
      <c r="B36" s="23"/>
      <c r="C36" s="23"/>
      <c r="D36" s="23"/>
      <c r="E36" s="23"/>
      <c r="F36" s="23"/>
      <c r="G36" s="23"/>
      <c r="H36" s="23"/>
      <c r="I36" s="24"/>
      <c r="J36" s="23"/>
      <c r="K36" s="23"/>
      <c r="L36" s="23"/>
      <c r="M36" s="23"/>
      <c r="N36" s="25"/>
      <c r="O36" s="25"/>
      <c r="P36" s="21"/>
      <c r="Q36" s="21"/>
      <c r="R36" s="21"/>
      <c r="S36" s="21"/>
      <c r="T36" s="21"/>
      <c r="U36" s="13"/>
      <c r="V36" s="13"/>
      <c r="W36" s="13"/>
    </row>
    <row r="37" spans="1:26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25"/>
      <c r="P37" s="21"/>
      <c r="Q37" s="21"/>
      <c r="R37" s="21"/>
      <c r="S37" s="21"/>
      <c r="T37" s="21"/>
      <c r="U37" s="13"/>
      <c r="V37" s="13"/>
      <c r="W37" s="13"/>
    </row>
    <row r="38" spans="1:26">
      <c r="A38" s="23" t="s">
        <v>75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1"/>
      <c r="Q38" s="21"/>
      <c r="R38" s="21"/>
      <c r="S38" s="21"/>
      <c r="T38" s="21"/>
      <c r="U38" s="13"/>
      <c r="V38" s="13"/>
      <c r="W38" s="13"/>
    </row>
    <row r="39" spans="1:26">
      <c r="A39" s="25" t="s">
        <v>76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3"/>
      <c r="V39" s="13"/>
      <c r="W39" s="13"/>
    </row>
    <row r="40" spans="1:26">
      <c r="A40" s="25" t="s">
        <v>77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3"/>
      <c r="V40" s="13"/>
      <c r="W40" s="13"/>
    </row>
    <row r="41" spans="1:2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3"/>
      <c r="U41" s="13"/>
      <c r="V41" s="13"/>
      <c r="W41" s="13"/>
    </row>
    <row r="42" spans="1:2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3"/>
      <c r="U42" s="13"/>
      <c r="V42" s="13"/>
      <c r="W42" s="13"/>
    </row>
    <row r="43" spans="1:26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3"/>
      <c r="U43" s="13"/>
      <c r="V43" s="13"/>
      <c r="W43" s="13"/>
    </row>
    <row r="44" spans="1:26"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3"/>
      <c r="U44" s="13"/>
      <c r="V44" s="13"/>
      <c r="W44" s="13"/>
    </row>
    <row r="45" spans="1:26"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3"/>
      <c r="U45" s="13"/>
      <c r="V45" s="13"/>
      <c r="W45" s="13"/>
    </row>
    <row r="46" spans="1:26"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3"/>
      <c r="U46" s="13"/>
      <c r="V46" s="13"/>
      <c r="W46" s="13"/>
    </row>
    <row r="47" spans="1:26"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3"/>
      <c r="U47" s="13"/>
      <c r="V47" s="13"/>
      <c r="W47" s="13"/>
    </row>
    <row r="48" spans="1:26"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3"/>
      <c r="U48" s="13"/>
      <c r="V48" s="13"/>
      <c r="W48" s="13"/>
    </row>
    <row r="49" spans="9:23"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3"/>
      <c r="U49" s="13"/>
      <c r="V49" s="13"/>
      <c r="W49" s="13"/>
    </row>
    <row r="50" spans="9:23">
      <c r="T50" s="13"/>
      <c r="U50" s="13"/>
      <c r="V50" s="13"/>
      <c r="W50" s="13"/>
    </row>
    <row r="51" spans="9:23">
      <c r="T51" s="13"/>
      <c r="U51" s="13"/>
      <c r="V51" s="13"/>
      <c r="W51" s="13"/>
    </row>
    <row r="52" spans="9:23">
      <c r="T52" s="13"/>
      <c r="U52" s="13"/>
      <c r="V52" s="13"/>
      <c r="W52" s="13"/>
    </row>
    <row r="53" spans="9:23">
      <c r="T53" s="13"/>
      <c r="U53" s="13"/>
      <c r="V53" s="13"/>
      <c r="W53" s="13"/>
    </row>
    <row r="54" spans="9:23">
      <c r="T54" s="13"/>
      <c r="U54" s="13"/>
      <c r="V54" s="13"/>
      <c r="W54" s="13"/>
    </row>
    <row r="55" spans="9:23">
      <c r="T55" s="13"/>
      <c r="U55" s="13"/>
      <c r="V55" s="13"/>
      <c r="W55" s="13"/>
    </row>
    <row r="56" spans="9:23">
      <c r="T56" s="13"/>
      <c r="U56" s="13"/>
      <c r="V56" s="13"/>
      <c r="W56" s="13"/>
    </row>
    <row r="57" spans="9:23">
      <c r="T57" s="2"/>
      <c r="U57" s="2"/>
      <c r="V57" s="2"/>
      <c r="W57" s="2"/>
    </row>
    <row r="58" spans="9:23">
      <c r="T58" s="2"/>
      <c r="U58" s="2"/>
      <c r="V58" s="2"/>
      <c r="W58" s="2"/>
    </row>
    <row r="59" spans="9:23">
      <c r="T59" s="2"/>
      <c r="U59" s="2"/>
      <c r="V59" s="2"/>
      <c r="W59" s="2"/>
    </row>
    <row r="60" spans="9:23">
      <c r="T60" s="2"/>
      <c r="U60" s="2"/>
      <c r="V60" s="2"/>
      <c r="W60" s="2"/>
    </row>
    <row r="61" spans="9:23">
      <c r="T61" s="2"/>
      <c r="U61" s="2"/>
      <c r="V61" s="2"/>
      <c r="W61" s="2"/>
    </row>
  </sheetData>
  <mergeCells count="4">
    <mergeCell ref="A3:W3"/>
    <mergeCell ref="A4:W4"/>
    <mergeCell ref="A5:W5"/>
    <mergeCell ref="S6:W6"/>
  </mergeCells>
  <printOptions horizontalCentered="1"/>
  <pageMargins left="0.78740157480314965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2019-04-04T18:13:05Z</cp:lastPrinted>
  <dcterms:created xsi:type="dcterms:W3CDTF">2019-04-01T12:43:27Z</dcterms:created>
  <dcterms:modified xsi:type="dcterms:W3CDTF">2019-04-04T18:15:04Z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