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<sst xmlns="http://schemas.openxmlformats.org/spreadsheetml/2006/main" count="74" uniqueCount="34">
  <si>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</si>
  <si>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</si>
  <si>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</si>
  <si>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</si>
  <si>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</si>
  <si>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</si>
  <si>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</si>
  <si>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</si>
  <si>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</si>
  <si>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</si>
  <si>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</si>
  <si>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</si>
  <si>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</si>
  <si>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</si>
  <si>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</si>
  <si>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</si>
  <si>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</si>
  <si>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</si>
  <si>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</si>
  <si>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</si>
  <si>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</si>
  <si>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</si>
  <si>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</si>
  <si>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</si>
  <si>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</si>
  <si>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</si>
  <si>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</si>
  <si>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</si>
  <si>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</si>
  <si>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</si>
  <si>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</si>
  <si>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</si>
  <si>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NOVIEMBRE 30 DE 2021</t>
  </si>
  <si>
    <t>GENERADO : DICIEMBRE 01 DE 2021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</si>
</sst>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5" fillId="33" borderId="14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4" fontId="56" fillId="33" borderId="15" xfId="0" applyNumberFormat="1" applyFont="1" applyFill="1" applyBorder="1" applyAlignment="1">
      <alignment horizontal="center" vertical="justify" wrapText="1"/>
    </xf>
    <xf numFmtId="0" fontId="56" fillId="33" borderId="15" xfId="0" applyFont="1" applyFill="1" applyBorder="1" applyAlignment="1">
      <alignment horizontal="center" vertical="justify" wrapText="1"/>
    </xf>
    <xf numFmtId="204" fontId="57" fillId="0" borderId="0" xfId="0" applyNumberFormat="1" applyFont="1" applyFill="1" applyBorder="1" applyAlignment="1">
      <alignment horizontal="right" vertical="center" wrapText="1" readingOrder="1"/>
    </xf>
    <xf numFmtId="0" fontId="58" fillId="34" borderId="15" xfId="0" applyFont="1" applyFill="1" applyBorder="1" applyAlignment="1">
      <alignment horizontal="center" vertical="justify" wrapText="1"/>
    </xf>
    <xf numFmtId="0" fontId="58" fillId="34" borderId="15" xfId="0" applyFont="1" applyFill="1" applyBorder="1" applyAlignment="1">
      <alignment horizontal="center" vertical="justify"/>
    </xf>
    <xf numFmtId="0" fontId="58" fillId="34" borderId="16" xfId="0" applyFont="1" applyFill="1" applyBorder="1" applyAlignment="1">
      <alignment horizontal="center" vertical="justify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1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2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207" fontId="5" fillId="0" borderId="0" xfId="0" applyNumberFormat="1" applyFont="1" applyFill="1" applyBorder="1" applyAlignment="1">
      <alignment horizontal="right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left" vertical="center"/>
    </xf>
    <xf numFmtId="4" fontId="61" fillId="2" borderId="0" xfId="0" applyNumberFormat="1" applyFont="1" applyFill="1" applyBorder="1" applyAlignment="1">
      <alignment vertical="center" wrapText="1"/>
    </xf>
    <xf numFmtId="4" fontId="61" fillId="2" borderId="12" xfId="0" applyNumberFormat="1" applyFont="1" applyFill="1" applyBorder="1" applyAlignment="1">
      <alignment horizontal="right" vertical="center" wrapText="1"/>
    </xf>
    <xf numFmtId="10" fontId="61" fillId="2" borderId="0" xfId="0" applyNumberFormat="1" applyFont="1" applyFill="1" applyBorder="1" applyAlignment="1">
      <alignment horizontal="right" vertical="center" wrapText="1"/>
    </xf>
    <xf numFmtId="10" fontId="61" fillId="2" borderId="1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07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10" fontId="61" fillId="2" borderId="22" xfId="0" applyNumberFormat="1" applyFont="1" applyFill="1" applyBorder="1" applyAlignment="1">
      <alignment horizontal="right" vertical="center" wrapText="1"/>
    </xf>
    <xf numFmtId="10" fontId="61" fillId="35" borderId="17" xfId="0" applyNumberFormat="1" applyFont="1" applyFill="1" applyBorder="1" applyAlignment="1">
      <alignment horizontal="right" vertical="center" wrapText="1"/>
    </xf>
    <xf numFmtId="10" fontId="61" fillId="2" borderId="23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63" fillId="2" borderId="0" xfId="0" applyNumberFormat="1" applyFont="1" applyFill="1" applyBorder="1" applyAlignment="1">
      <alignment horizontal="right" vertical="center" wrapText="1" readingOrder="1"/>
    </xf>
    <xf numFmtId="4" fontId="6" fillId="2" borderId="23" xfId="0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3" fillId="2" borderId="22" xfId="0" applyNumberFormat="1" applyFont="1" applyFill="1" applyBorder="1" applyAlignment="1">
      <alignment horizontal="right" vertical="center" wrapText="1"/>
    </xf>
    <xf numFmtId="10" fontId="6" fillId="2" borderId="22" xfId="0" applyNumberFormat="1" applyFont="1" applyFill="1" applyBorder="1" applyAlignment="1">
      <alignment horizontal="right" vertical="center" wrapText="1"/>
    </xf>
    <xf numFmtId="10" fontId="6" fillId="2" borderId="2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3">
      <selection activeCell="O5" sqref="O5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1" customHeight="1">
      <c r="A3" s="112" t="s">
        <v>32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2" t="s">
        <v>11</v>
      </c>
      <c r="K5" s="25" t="s">
        <v>13</v>
      </c>
      <c r="L5" s="26" t="s">
        <v>30</v>
      </c>
      <c r="M5" s="2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82" t="s">
        <v>3</v>
      </c>
      <c r="B7" s="85" t="s">
        <v>0</v>
      </c>
      <c r="C7" s="78">
        <f>SUM(C8:C11)</f>
        <v>438463554000</v>
      </c>
      <c r="D7" s="78">
        <f aca="true" t="shared" si="0" ref="D7:I7">SUM(D8:D11)</f>
        <v>415232048000</v>
      </c>
      <c r="E7" s="78">
        <f t="shared" si="0"/>
        <v>71683000</v>
      </c>
      <c r="F7" s="78">
        <f t="shared" si="0"/>
        <v>415160365000</v>
      </c>
      <c r="G7" s="78">
        <f t="shared" si="0"/>
        <v>391778623914.54004</v>
      </c>
      <c r="H7" s="78">
        <f t="shared" si="0"/>
        <v>365263624033.59</v>
      </c>
      <c r="I7" s="78">
        <f t="shared" si="0"/>
        <v>360081889606.30005</v>
      </c>
      <c r="J7" s="79">
        <f aca="true" t="shared" si="1" ref="J7:J12">+F7-G7</f>
        <v>23381741085.45996</v>
      </c>
      <c r="K7" s="73">
        <f aca="true" t="shared" si="2" ref="K7:K12">+G7/F7</f>
        <v>0.9436802184007619</v>
      </c>
      <c r="L7" s="73">
        <f aca="true" t="shared" si="3" ref="L7:L12">+H7/F7</f>
        <v>0.87981333197255</v>
      </c>
      <c r="M7" s="81">
        <f aca="true" t="shared" si="4" ref="M7:M12">+I7/F7</f>
        <v>0.8673320479576611</v>
      </c>
    </row>
    <row r="8" spans="1:13" ht="29.25" customHeight="1">
      <c r="A8" s="32"/>
      <c r="B8" s="33" t="s">
        <v>1</v>
      </c>
      <c r="C8" s="30">
        <f aca="true" t="shared" si="5" ref="C8:E9">+C22+C36</f>
        <v>54355998000</v>
      </c>
      <c r="D8" s="30">
        <f t="shared" si="5"/>
        <v>55286998000</v>
      </c>
      <c r="E8" s="30">
        <f t="shared" si="5"/>
        <v>71683000</v>
      </c>
      <c r="F8" s="30">
        <f>+D8-E8</f>
        <v>55215315000</v>
      </c>
      <c r="G8" s="30">
        <f aca="true" t="shared" si="6" ref="G8:I9">+G22+G36</f>
        <v>46596909708.58</v>
      </c>
      <c r="H8" s="30">
        <f t="shared" si="6"/>
        <v>46285389835.58</v>
      </c>
      <c r="I8" s="30">
        <f t="shared" si="6"/>
        <v>46145022607.58</v>
      </c>
      <c r="J8" s="64">
        <f t="shared" si="1"/>
        <v>8618405291.419998</v>
      </c>
      <c r="K8" s="34">
        <f t="shared" si="2"/>
        <v>0.8439127750802472</v>
      </c>
      <c r="L8" s="34">
        <f t="shared" si="3"/>
        <v>0.8382708644436784</v>
      </c>
      <c r="M8" s="35">
        <f t="shared" si="4"/>
        <v>0.8357286851950406</v>
      </c>
    </row>
    <row r="9" spans="1:13" ht="25.5" customHeight="1">
      <c r="A9" s="32"/>
      <c r="B9" s="37" t="s">
        <v>18</v>
      </c>
      <c r="C9" s="30">
        <f t="shared" si="5"/>
        <v>21345099000</v>
      </c>
      <c r="D9" s="30">
        <f t="shared" si="5"/>
        <v>20765099000</v>
      </c>
      <c r="E9" s="30"/>
      <c r="F9" s="30">
        <f>+D9-E9</f>
        <v>20765099000</v>
      </c>
      <c r="G9" s="30">
        <f t="shared" si="6"/>
        <v>19790208848.010002</v>
      </c>
      <c r="H9" s="30">
        <f t="shared" si="6"/>
        <v>16302958866.98</v>
      </c>
      <c r="I9" s="30">
        <f t="shared" si="6"/>
        <v>15876845629.69</v>
      </c>
      <c r="J9" s="64">
        <f t="shared" si="1"/>
        <v>974890151.9899979</v>
      </c>
      <c r="K9" s="34">
        <f t="shared" si="2"/>
        <v>0.9530515047392744</v>
      </c>
      <c r="L9" s="34">
        <f t="shared" si="3"/>
        <v>0.7851134669273669</v>
      </c>
      <c r="M9" s="35">
        <f t="shared" si="4"/>
        <v>0.7645928213340086</v>
      </c>
    </row>
    <row r="10" spans="1:13" ht="26.25" customHeight="1">
      <c r="A10" s="32"/>
      <c r="B10" s="33" t="s">
        <v>8</v>
      </c>
      <c r="C10" s="30">
        <f>+C24+C38</f>
        <v>349927742000</v>
      </c>
      <c r="D10" s="30">
        <f aca="true" t="shared" si="7" ref="D10:I10">+D24+D38</f>
        <v>325765236000</v>
      </c>
      <c r="E10" s="30"/>
      <c r="F10" s="30">
        <f>+D10-E10</f>
        <v>325765236000</v>
      </c>
      <c r="G10" s="30">
        <f t="shared" si="7"/>
        <v>312036666101.95</v>
      </c>
      <c r="H10" s="30">
        <f t="shared" si="7"/>
        <v>289320436075.03</v>
      </c>
      <c r="I10" s="30">
        <f t="shared" si="7"/>
        <v>284705182113.03</v>
      </c>
      <c r="J10" s="64">
        <f t="shared" si="1"/>
        <v>13728569898.049988</v>
      </c>
      <c r="K10" s="34">
        <f t="shared" si="2"/>
        <v>0.9578574740920176</v>
      </c>
      <c r="L10" s="34">
        <f t="shared" si="3"/>
        <v>0.88812557051063</v>
      </c>
      <c r="M10" s="35">
        <f t="shared" si="4"/>
        <v>0.8739581473114277</v>
      </c>
    </row>
    <row r="11" spans="1:13" ht="37.5" customHeight="1">
      <c r="A11" s="32"/>
      <c r="B11" s="38" t="s">
        <v>25</v>
      </c>
      <c r="C11" s="30">
        <f aca="true" t="shared" si="8" ref="C11:I12">+C25+C39</f>
        <v>12834715000</v>
      </c>
      <c r="D11" s="30">
        <f>+D25+D39</f>
        <v>13414715000</v>
      </c>
      <c r="E11" s="30"/>
      <c r="F11" s="30">
        <f>+D11-E11</f>
        <v>13414715000</v>
      </c>
      <c r="G11" s="30">
        <f>+G25+G39</f>
        <v>13354839256</v>
      </c>
      <c r="H11" s="30">
        <f>+H25+H39</f>
        <v>13354839256</v>
      </c>
      <c r="I11" s="30">
        <f>+I25+I39</f>
        <v>13354839256</v>
      </c>
      <c r="J11" s="64">
        <f t="shared" si="1"/>
        <v>59875744</v>
      </c>
      <c r="K11" s="34">
        <f t="shared" si="2"/>
        <v>0.9955365623496287</v>
      </c>
      <c r="L11" s="34">
        <f t="shared" si="3"/>
        <v>0.9955365623496287</v>
      </c>
      <c r="M11" s="35">
        <f t="shared" si="4"/>
        <v>0.9955365623496287</v>
      </c>
    </row>
    <row r="12" spans="1:13" ht="18.75" customHeight="1">
      <c r="A12" s="75" t="s">
        <v>4</v>
      </c>
      <c r="B12" s="85" t="s">
        <v>2</v>
      </c>
      <c r="C12" s="78">
        <f t="shared" si="8"/>
        <v>251446291660</v>
      </c>
      <c r="D12" s="78">
        <f t="shared" si="8"/>
        <v>307110871660</v>
      </c>
      <c r="E12" s="78">
        <f t="shared" si="8"/>
        <v>0</v>
      </c>
      <c r="F12" s="78">
        <f t="shared" si="8"/>
        <v>307110871660</v>
      </c>
      <c r="G12" s="78">
        <f t="shared" si="8"/>
        <v>297935703055.84</v>
      </c>
      <c r="H12" s="78">
        <f t="shared" si="8"/>
        <v>67582814016.31</v>
      </c>
      <c r="I12" s="78">
        <f t="shared" si="8"/>
        <v>67334305186.32</v>
      </c>
      <c r="J12" s="79">
        <f t="shared" si="1"/>
        <v>9175168604.159973</v>
      </c>
      <c r="K12" s="73">
        <f t="shared" si="2"/>
        <v>0.9701242468084369</v>
      </c>
      <c r="L12" s="73">
        <f t="shared" si="3"/>
        <v>0.22005998566905308</v>
      </c>
      <c r="M12" s="74">
        <f t="shared" si="4"/>
        <v>0.21925080288549756</v>
      </c>
    </row>
    <row r="13" spans="1:13" ht="8.25" customHeight="1">
      <c r="A13" s="39"/>
      <c r="B13" s="40"/>
      <c r="C13" s="41"/>
      <c r="D13" s="31"/>
      <c r="E13" s="31"/>
      <c r="F13" s="31"/>
      <c r="G13" s="31"/>
      <c r="H13" s="31"/>
      <c r="I13" s="31"/>
      <c r="J13" s="61"/>
      <c r="K13" s="42"/>
      <c r="L13" s="42"/>
      <c r="M13" s="94"/>
    </row>
    <row r="14" spans="1:13" ht="15.75" customHeight="1" thickBot="1">
      <c r="A14" s="89" t="s">
        <v>5</v>
      </c>
      <c r="B14" s="90" t="s">
        <v>6</v>
      </c>
      <c r="C14" s="91">
        <f>+C28+C42</f>
        <v>689909845660</v>
      </c>
      <c r="D14" s="91">
        <f aca="true" t="shared" si="9" ref="D14:I14">+D28+D42</f>
        <v>722342919660</v>
      </c>
      <c r="E14" s="91">
        <f t="shared" si="9"/>
        <v>71683000</v>
      </c>
      <c r="F14" s="91">
        <f t="shared" si="9"/>
        <v>722271236660</v>
      </c>
      <c r="G14" s="91">
        <f t="shared" si="9"/>
        <v>689714326970.38</v>
      </c>
      <c r="H14" s="91">
        <f t="shared" si="9"/>
        <v>432846438049.9</v>
      </c>
      <c r="I14" s="102">
        <f t="shared" si="9"/>
        <v>427416194792.62006</v>
      </c>
      <c r="J14" s="92">
        <f>+F14-G14</f>
        <v>32556909689.619995</v>
      </c>
      <c r="K14" s="93">
        <f>+G14/F14</f>
        <v>0.9549242610848343</v>
      </c>
      <c r="L14" s="93">
        <f>+H14/F14</f>
        <v>0.5992851661261114</v>
      </c>
      <c r="M14" s="95">
        <f>+I14/F14</f>
        <v>0.5917668780071064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0" t="s">
        <v>17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6.5" customHeight="1">
      <c r="A17" s="110" t="s">
        <v>32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52" t="s">
        <v>11</v>
      </c>
      <c r="K19" s="25" t="s">
        <v>13</v>
      </c>
      <c r="L19" s="26" t="s">
        <v>27</v>
      </c>
      <c r="M19" s="27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96"/>
      <c r="K20" s="62"/>
      <c r="L20" s="62"/>
      <c r="M20" s="97"/>
    </row>
    <row r="21" spans="1:13" ht="25.5" customHeight="1">
      <c r="A21" s="82" t="s">
        <v>3</v>
      </c>
      <c r="B21" s="83" t="s">
        <v>0</v>
      </c>
      <c r="C21" s="78">
        <f>SUM(C22:C25)</f>
        <v>423160702000</v>
      </c>
      <c r="D21" s="78">
        <f aca="true" t="shared" si="10" ref="D21:I21">SUM(D22:D25)</f>
        <v>399929196000</v>
      </c>
      <c r="E21" s="78">
        <v>0</v>
      </c>
      <c r="F21" s="78">
        <f t="shared" si="10"/>
        <v>399929196000</v>
      </c>
      <c r="G21" s="77">
        <f t="shared" si="10"/>
        <v>378450239074.18</v>
      </c>
      <c r="H21" s="77">
        <f t="shared" si="10"/>
        <v>352255593812.84</v>
      </c>
      <c r="I21" s="77">
        <f t="shared" si="10"/>
        <v>347137974160.55005</v>
      </c>
      <c r="J21" s="79">
        <f aca="true" t="shared" si="11" ref="J21:J26">+F21-G21</f>
        <v>21478956925.820007</v>
      </c>
      <c r="K21" s="80">
        <f aca="true" t="shared" si="12" ref="K21:K26">+G21/F21</f>
        <v>0.9462931010272628</v>
      </c>
      <c r="L21" s="80">
        <f aca="true" t="shared" si="13" ref="L21:L26">+H21/F21</f>
        <v>0.8807948940362934</v>
      </c>
      <c r="M21" s="81">
        <f aca="true" t="shared" si="14" ref="M21:M26">+I21/F21</f>
        <v>0.8679985798299908</v>
      </c>
    </row>
    <row r="22" spans="1:13" ht="24.75" customHeight="1">
      <c r="A22" s="32"/>
      <c r="B22" s="37" t="s">
        <v>1</v>
      </c>
      <c r="C22" s="30">
        <v>41107301000</v>
      </c>
      <c r="D22" s="30">
        <v>42038301000</v>
      </c>
      <c r="E22" s="28"/>
      <c r="F22" s="30">
        <f>+D22-E22</f>
        <v>42038301000</v>
      </c>
      <c r="G22" s="100">
        <v>35055243870.58</v>
      </c>
      <c r="H22" s="100">
        <v>34752526863.58</v>
      </c>
      <c r="I22" s="100">
        <v>34612159635.58</v>
      </c>
      <c r="J22" s="60">
        <f t="shared" si="11"/>
        <v>6983057129.419998</v>
      </c>
      <c r="K22" s="29">
        <f t="shared" si="12"/>
        <v>0.8338882170946919</v>
      </c>
      <c r="L22" s="29">
        <f t="shared" si="13"/>
        <v>0.8266872360892987</v>
      </c>
      <c r="M22" s="36">
        <f t="shared" si="14"/>
        <v>0.8233482041907451</v>
      </c>
    </row>
    <row r="23" spans="1:13" ht="21" customHeight="1">
      <c r="A23" s="32"/>
      <c r="B23" s="37" t="s">
        <v>18</v>
      </c>
      <c r="C23" s="30">
        <v>19428254000</v>
      </c>
      <c r="D23" s="30">
        <v>18848254000</v>
      </c>
      <c r="E23" s="28"/>
      <c r="F23" s="30">
        <f>+D23-E23</f>
        <v>18848254000</v>
      </c>
      <c r="G23" s="57">
        <v>18063823286.65</v>
      </c>
      <c r="H23" s="57">
        <v>14888125059.23</v>
      </c>
      <c r="I23" s="57">
        <v>14526126596.94</v>
      </c>
      <c r="J23" s="60">
        <f t="shared" si="11"/>
        <v>784430713.3499985</v>
      </c>
      <c r="K23" s="29">
        <f t="shared" si="12"/>
        <v>0.9583817836203821</v>
      </c>
      <c r="L23" s="29">
        <f t="shared" si="13"/>
        <v>0.7898941227781628</v>
      </c>
      <c r="M23" s="36">
        <f t="shared" si="14"/>
        <v>0.7706881813530314</v>
      </c>
    </row>
    <row r="24" spans="1:13" ht="30.75" customHeight="1">
      <c r="A24" s="32"/>
      <c r="B24" s="37" t="s">
        <v>8</v>
      </c>
      <c r="C24" s="30">
        <v>349794367000</v>
      </c>
      <c r="D24" s="68">
        <v>325631861000</v>
      </c>
      <c r="E24" s="30"/>
      <c r="F24" s="30">
        <f>+D24-E24</f>
        <v>325631861000</v>
      </c>
      <c r="G24" s="105">
        <v>311976332660.95</v>
      </c>
      <c r="H24" s="105">
        <v>289260102634.03</v>
      </c>
      <c r="I24" s="105">
        <v>284644848672.03</v>
      </c>
      <c r="J24" s="60">
        <f t="shared" si="11"/>
        <v>13655528339.049988</v>
      </c>
      <c r="K24" s="29">
        <f t="shared" si="12"/>
        <v>0.958064520169757</v>
      </c>
      <c r="L24" s="29">
        <f t="shared" si="13"/>
        <v>0.8883040552166056</v>
      </c>
      <c r="M24" s="36">
        <f t="shared" si="14"/>
        <v>0.874130829206636</v>
      </c>
    </row>
    <row r="25" spans="1:13" ht="19.5" customHeight="1">
      <c r="A25" s="32"/>
      <c r="B25" s="38" t="s">
        <v>25</v>
      </c>
      <c r="C25" s="30">
        <v>12830780000</v>
      </c>
      <c r="D25" s="68">
        <v>13410780000</v>
      </c>
      <c r="E25" s="30"/>
      <c r="F25" s="30">
        <f>+D25-E25</f>
        <v>13410780000</v>
      </c>
      <c r="G25" s="105">
        <v>13354839256</v>
      </c>
      <c r="H25" s="105">
        <v>13354839256</v>
      </c>
      <c r="I25" s="105">
        <v>13354839256</v>
      </c>
      <c r="J25" s="60">
        <f t="shared" si="11"/>
        <v>55940744</v>
      </c>
      <c r="K25" s="29">
        <f t="shared" si="12"/>
        <v>0.9958286733508417</v>
      </c>
      <c r="L25" s="29">
        <f t="shared" si="13"/>
        <v>0.9958286733508417</v>
      </c>
      <c r="M25" s="36">
        <f t="shared" si="14"/>
        <v>0.9958286733508417</v>
      </c>
    </row>
    <row r="26" spans="1:13" ht="24.75" customHeight="1">
      <c r="A26" s="75" t="s">
        <v>4</v>
      </c>
      <c r="B26" s="76" t="s">
        <v>2</v>
      </c>
      <c r="C26" s="78">
        <v>241952330660</v>
      </c>
      <c r="D26" s="84">
        <v>297616910660</v>
      </c>
      <c r="E26" s="78">
        <v>0</v>
      </c>
      <c r="F26" s="78">
        <f>+D26-E26</f>
        <v>297616910660</v>
      </c>
      <c r="G26" s="77">
        <v>288717989383.49005</v>
      </c>
      <c r="H26" s="77">
        <v>61858663298.92</v>
      </c>
      <c r="I26" s="77">
        <v>61663186888.92</v>
      </c>
      <c r="J26" s="79">
        <f t="shared" si="11"/>
        <v>8898921276.509949</v>
      </c>
      <c r="K26" s="80">
        <f t="shared" si="12"/>
        <v>0.9700994098192353</v>
      </c>
      <c r="L26" s="80">
        <f t="shared" si="13"/>
        <v>0.20784660106087804</v>
      </c>
      <c r="M26" s="81">
        <f t="shared" si="14"/>
        <v>0.20718979560729509</v>
      </c>
    </row>
    <row r="27" spans="1:13" ht="10.5" customHeight="1">
      <c r="A27" s="45"/>
      <c r="B27" s="46"/>
      <c r="C27" s="56"/>
      <c r="D27" s="14"/>
      <c r="E27" s="56"/>
      <c r="F27" s="55"/>
      <c r="G27" s="67"/>
      <c r="H27" s="67"/>
      <c r="I27" s="67"/>
      <c r="J27" s="98"/>
      <c r="K27" s="4"/>
      <c r="L27" s="4"/>
      <c r="M27" s="44"/>
    </row>
    <row r="28" spans="1:13" ht="13.5" thickBot="1">
      <c r="A28" s="86" t="s">
        <v>5</v>
      </c>
      <c r="B28" s="103" t="s">
        <v>6</v>
      </c>
      <c r="C28" s="106">
        <f aca="true" t="shared" si="15" ref="C28:I28">+C21+C26</f>
        <v>665113032660</v>
      </c>
      <c r="D28" s="106">
        <f t="shared" si="15"/>
        <v>697546106660</v>
      </c>
      <c r="E28" s="91">
        <f t="shared" si="15"/>
        <v>0</v>
      </c>
      <c r="F28" s="107">
        <f t="shared" si="15"/>
        <v>697546106660</v>
      </c>
      <c r="G28" s="104">
        <f t="shared" si="15"/>
        <v>667168228457.67</v>
      </c>
      <c r="H28" s="104">
        <f t="shared" si="15"/>
        <v>414114257111.76</v>
      </c>
      <c r="I28" s="104">
        <f t="shared" si="15"/>
        <v>408801161049.47003</v>
      </c>
      <c r="J28" s="99">
        <f>+F28-G28</f>
        <v>30377878202.329956</v>
      </c>
      <c r="K28" s="87">
        <f>+G28/F28</f>
        <v>0.956450365198387</v>
      </c>
      <c r="L28" s="87">
        <f>+H28/F28</f>
        <v>0.5936729531681105</v>
      </c>
      <c r="M28" s="88">
        <f>+I28/F28</f>
        <v>0.5860561146372065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0" t="s">
        <v>31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8.75" customHeight="1">
      <c r="A31" s="110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2" t="s">
        <v>11</v>
      </c>
      <c r="K33" s="25" t="s">
        <v>13</v>
      </c>
      <c r="L33" s="26" t="s">
        <v>27</v>
      </c>
      <c r="M33" s="2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3"/>
      <c r="K34" s="9"/>
      <c r="L34" s="9"/>
      <c r="M34" s="54"/>
    </row>
    <row r="35" spans="1:13" ht="24" customHeight="1">
      <c r="A35" s="75" t="s">
        <v>3</v>
      </c>
      <c r="B35" s="76" t="s">
        <v>0</v>
      </c>
      <c r="C35" s="77">
        <f aca="true" t="shared" si="16" ref="C35:I35">SUM(C36:C39)</f>
        <v>15302852000</v>
      </c>
      <c r="D35" s="77">
        <f t="shared" si="16"/>
        <v>15302852000</v>
      </c>
      <c r="E35" s="77">
        <f t="shared" si="16"/>
        <v>71683000</v>
      </c>
      <c r="F35" s="77">
        <f t="shared" si="16"/>
        <v>15231169000</v>
      </c>
      <c r="G35" s="78">
        <f t="shared" si="16"/>
        <v>13328384840.36</v>
      </c>
      <c r="H35" s="78">
        <f t="shared" si="16"/>
        <v>13008030220.75</v>
      </c>
      <c r="I35" s="78">
        <f t="shared" si="16"/>
        <v>12943915445.75</v>
      </c>
      <c r="J35" s="79">
        <f aca="true" t="shared" si="17" ref="J35:J40">+F35-G35</f>
        <v>1902784159.6399994</v>
      </c>
      <c r="K35" s="80">
        <f aca="true" t="shared" si="18" ref="K35:K40">+G35/F35</f>
        <v>0.8750730059104459</v>
      </c>
      <c r="L35" s="80">
        <f aca="true" t="shared" si="19" ref="L35:L40">+H35/F35</f>
        <v>0.8540401738533661</v>
      </c>
      <c r="M35" s="81">
        <f aca="true" t="shared" si="20" ref="M35:M40">+I35/F35</f>
        <v>0.8498307284063357</v>
      </c>
    </row>
    <row r="36" spans="1:13" ht="19.5" customHeight="1">
      <c r="A36" s="47"/>
      <c r="B36" s="33" t="s">
        <v>1</v>
      </c>
      <c r="C36" s="63">
        <v>13248697000</v>
      </c>
      <c r="D36" s="63">
        <v>13248697000</v>
      </c>
      <c r="E36" s="63">
        <v>71683000</v>
      </c>
      <c r="F36" s="63">
        <f>+D36-E36</f>
        <v>13177014000</v>
      </c>
      <c r="G36" s="57">
        <v>11541665838</v>
      </c>
      <c r="H36" s="57">
        <v>11532862972</v>
      </c>
      <c r="I36" s="57">
        <v>11532862972</v>
      </c>
      <c r="J36" s="60">
        <f t="shared" si="17"/>
        <v>1635348162</v>
      </c>
      <c r="K36" s="29">
        <f t="shared" si="18"/>
        <v>0.875893873832114</v>
      </c>
      <c r="L36" s="29">
        <f t="shared" si="19"/>
        <v>0.8752258267313066</v>
      </c>
      <c r="M36" s="36">
        <f t="shared" si="20"/>
        <v>0.8752258267313066</v>
      </c>
    </row>
    <row r="37" spans="1:13" ht="19.5" customHeight="1">
      <c r="A37" s="47"/>
      <c r="B37" s="37" t="s">
        <v>18</v>
      </c>
      <c r="C37" s="63">
        <v>1916845000</v>
      </c>
      <c r="D37" s="63">
        <v>1916845000</v>
      </c>
      <c r="E37" s="63"/>
      <c r="F37" s="63">
        <f>+D37-E37</f>
        <v>1916845000</v>
      </c>
      <c r="G37" s="30">
        <v>1726385561.36</v>
      </c>
      <c r="H37" s="30">
        <v>1414833807.75</v>
      </c>
      <c r="I37" s="30">
        <v>1350719032.75</v>
      </c>
      <c r="J37" s="60">
        <f t="shared" si="17"/>
        <v>190459438.6400001</v>
      </c>
      <c r="K37" s="29">
        <f t="shared" si="18"/>
        <v>0.9006391029843309</v>
      </c>
      <c r="L37" s="29">
        <f t="shared" si="19"/>
        <v>0.7381054846636008</v>
      </c>
      <c r="M37" s="36">
        <f t="shared" si="20"/>
        <v>0.7046574098323025</v>
      </c>
    </row>
    <row r="38" spans="1:13" ht="24.75" customHeight="1">
      <c r="A38" s="47"/>
      <c r="B38" s="33" t="s">
        <v>8</v>
      </c>
      <c r="C38" s="63">
        <v>133375000</v>
      </c>
      <c r="D38" s="63">
        <v>133375000</v>
      </c>
      <c r="E38" s="63"/>
      <c r="F38" s="63">
        <f>+D38-E38</f>
        <v>133375000</v>
      </c>
      <c r="G38" s="30">
        <v>60333441</v>
      </c>
      <c r="H38" s="30">
        <v>60333441</v>
      </c>
      <c r="I38" s="30">
        <v>60333441</v>
      </c>
      <c r="J38" s="60">
        <f t="shared" si="17"/>
        <v>73041559</v>
      </c>
      <c r="K38" s="29">
        <f t="shared" si="18"/>
        <v>0.45235944517338333</v>
      </c>
      <c r="L38" s="29">
        <f t="shared" si="19"/>
        <v>0.45235944517338333</v>
      </c>
      <c r="M38" s="36">
        <f t="shared" si="20"/>
        <v>0.45235944517338333</v>
      </c>
    </row>
    <row r="39" spans="1:13" ht="19.5" customHeight="1">
      <c r="A39" s="32"/>
      <c r="B39" s="38" t="s">
        <v>25</v>
      </c>
      <c r="C39" s="63">
        <v>3935000</v>
      </c>
      <c r="D39" s="63">
        <v>3935000</v>
      </c>
      <c r="E39" s="63"/>
      <c r="F39" s="63">
        <f>+D39-E39</f>
        <v>3935000</v>
      </c>
      <c r="G39" s="30">
        <v>0</v>
      </c>
      <c r="H39" s="30">
        <v>0</v>
      </c>
      <c r="I39" s="30">
        <v>0</v>
      </c>
      <c r="J39" s="60">
        <f t="shared" si="17"/>
        <v>3935000</v>
      </c>
      <c r="K39" s="29">
        <f t="shared" si="18"/>
        <v>0</v>
      </c>
      <c r="L39" s="29">
        <f t="shared" si="19"/>
        <v>0</v>
      </c>
      <c r="M39" s="36">
        <f t="shared" si="20"/>
        <v>0</v>
      </c>
    </row>
    <row r="40" spans="1:13" ht="29.25" customHeight="1">
      <c r="A40" s="69" t="s">
        <v>4</v>
      </c>
      <c r="B40" s="70" t="s">
        <v>2</v>
      </c>
      <c r="C40" s="71">
        <v>9493961000</v>
      </c>
      <c r="D40" s="71">
        <v>9493961000</v>
      </c>
      <c r="E40" s="71">
        <v>0</v>
      </c>
      <c r="F40" s="71">
        <f>+D40-E40</f>
        <v>9493961000</v>
      </c>
      <c r="G40" s="101">
        <v>9217713672.35</v>
      </c>
      <c r="H40" s="101">
        <v>5724150717.39</v>
      </c>
      <c r="I40" s="101">
        <v>5671118297.4</v>
      </c>
      <c r="J40" s="72">
        <f t="shared" si="17"/>
        <v>276247327.6499996</v>
      </c>
      <c r="K40" s="73">
        <f t="shared" si="18"/>
        <v>0.9709028373246952</v>
      </c>
      <c r="L40" s="73">
        <f t="shared" si="19"/>
        <v>0.6029254509671991</v>
      </c>
      <c r="M40" s="74">
        <f t="shared" si="20"/>
        <v>0.5973395400929075</v>
      </c>
    </row>
    <row r="41" spans="1:13" ht="6.75" customHeight="1">
      <c r="A41" s="48"/>
      <c r="B41" s="49"/>
      <c r="C41" s="65"/>
      <c r="D41" s="65"/>
      <c r="E41" s="65"/>
      <c r="F41" s="65"/>
      <c r="G41" s="66"/>
      <c r="H41" s="66"/>
      <c r="I41" s="66"/>
      <c r="J41" s="61"/>
      <c r="K41" s="50"/>
      <c r="L41" s="50"/>
      <c r="M41" s="43"/>
    </row>
    <row r="42" spans="1:13" ht="21.75" customHeight="1" thickBot="1">
      <c r="A42" s="89" t="s">
        <v>5</v>
      </c>
      <c r="B42" s="90" t="s">
        <v>6</v>
      </c>
      <c r="C42" s="104">
        <f>+C35+C40</f>
        <v>24796813000</v>
      </c>
      <c r="D42" s="104">
        <f aca="true" t="shared" si="21" ref="D42:I42">+D35+D40</f>
        <v>24796813000</v>
      </c>
      <c r="E42" s="104">
        <f t="shared" si="21"/>
        <v>71683000</v>
      </c>
      <c r="F42" s="104">
        <f t="shared" si="21"/>
        <v>24725130000</v>
      </c>
      <c r="G42" s="91">
        <f t="shared" si="21"/>
        <v>22546098512.71</v>
      </c>
      <c r="H42" s="91">
        <f t="shared" si="21"/>
        <v>18732180938.14</v>
      </c>
      <c r="I42" s="91">
        <f t="shared" si="21"/>
        <v>18615033743.15</v>
      </c>
      <c r="J42" s="92">
        <f>+F42-G42</f>
        <v>2179031487.290001</v>
      </c>
      <c r="K42" s="108">
        <f>+G42/F42</f>
        <v>0.9118697662139693</v>
      </c>
      <c r="L42" s="108">
        <f>+H42/F42</f>
        <v>0.757617085861227</v>
      </c>
      <c r="M42" s="109">
        <f>+I42/F42</f>
        <v>0.7528791049086497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1" t="s">
        <v>16</v>
      </c>
      <c r="C44" s="14"/>
      <c r="D44" s="14"/>
      <c r="E44" s="14"/>
      <c r="F44" s="59"/>
      <c r="G44" s="57"/>
      <c r="H44" s="57"/>
      <c r="I44" s="57"/>
      <c r="J44" s="57"/>
      <c r="K44" s="58"/>
      <c r="L44" s="15"/>
      <c r="M44" s="15"/>
    </row>
    <row r="45" spans="6:9" ht="12.75">
      <c r="F45" s="24"/>
      <c r="G45" s="12"/>
      <c r="H45" s="12"/>
      <c r="I45" s="12"/>
    </row>
    <row r="46" spans="3:9" ht="12.75">
      <c r="C46" s="1"/>
      <c r="D46" s="1"/>
      <c r="E46" s="1"/>
      <c r="F46" s="1"/>
      <c r="G46" s="1"/>
      <c r="H46" s="1"/>
      <c r="I46" s="1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2021-12-07T20:44:43Z</cp:lastPrinted>
  <dcterms:created xsi:type="dcterms:W3CDTF">2011-02-09T13:24:23Z</dcterms:created>
  <dcterms:modified xsi:type="dcterms:W3CDTF">2021-12-07T21:21:13Z</dcterms:modified>
  <cp:category/>
  <cp:version/>
  <cp:contentType/>
  <cp:contentStatus/>
</cp:coreProperties>
</file>