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<sst xmlns="http://schemas.openxmlformats.org/spreadsheetml/2006/main" count="74" uniqueCount="35">
  <si>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</si>
  <si>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</si>
  <si>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</si>
  <si>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</si>
  <si>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</si>
  <si>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</si>
  <si>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</si>
  <si>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</si>
  <si>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</si>
  <si>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</si>
  <si>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</si>
  <si>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</si>
  <si>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</si>
  <si>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</si>
  <si>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</si>
  <si>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</si>
  <si>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</si>
  <si>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</si>
  <si>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</si>
  <si>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</si>
  <si>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OBLIGACIONES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</si>
  <si>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</si>
  <si>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</si>
  <si>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</si>
  <si>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</si>
  <si>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</si>
  <si>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</si>
  <si>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</si>
  <si>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</si>
  <si>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</si>
  <si>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</si>
  <si>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</si>
  <si>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INFORME DE EJECUCIÓN PRESUPUESTAL ACUMULADA JUNIO 30 DE 2021</t>
  </si>
  <si>
    <t xml:space="preserve">INFORME DE EJECUCIÓN PRESUPUESTAL ACUMULADA JUNIO 30  DE 2021 </t>
  </si>
  <si>
    <t>GENERADO : JULIO 01 DE 2021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</si>
</sst>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  <numFmt numFmtId="201" formatCode="[$-1240A]&quot;$&quot;\ #,##0.00;\-&quot;$&quot;\ #,##0.00"/>
    <numFmt numFmtId="202" formatCode="#,##0.00_ ;\-#,##0.00\ 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0"/>
      <name val="Arial Narrow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theme="0" tint="-0.2499399930238723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4" fillId="33" borderId="14" xfId="0" applyFont="1" applyFill="1" applyBorder="1" applyAlignment="1">
      <alignment/>
    </xf>
    <xf numFmtId="0" fontId="55" fillId="33" borderId="15" xfId="0" applyFont="1" applyFill="1" applyBorder="1" applyAlignment="1">
      <alignment horizontal="center" vertical="center"/>
    </xf>
    <xf numFmtId="4" fontId="55" fillId="33" borderId="15" xfId="0" applyNumberFormat="1" applyFont="1" applyFill="1" applyBorder="1" applyAlignment="1">
      <alignment horizontal="center" vertical="justify" wrapText="1"/>
    </xf>
    <xf numFmtId="0" fontId="55" fillId="33" borderId="15" xfId="0" applyFont="1" applyFill="1" applyBorder="1" applyAlignment="1">
      <alignment horizontal="center" vertical="justify" wrapText="1"/>
    </xf>
    <xf numFmtId="198" fontId="56" fillId="0" borderId="0" xfId="0" applyNumberFormat="1" applyFont="1" applyFill="1" applyBorder="1" applyAlignment="1">
      <alignment horizontal="right" vertical="center" wrapText="1" readingOrder="1"/>
    </xf>
    <xf numFmtId="0" fontId="57" fillId="34" borderId="15" xfId="0" applyFont="1" applyFill="1" applyBorder="1" applyAlignment="1">
      <alignment horizontal="center" vertical="justify" wrapText="1"/>
    </xf>
    <xf numFmtId="0" fontId="57" fillId="34" borderId="15" xfId="0" applyFont="1" applyFill="1" applyBorder="1" applyAlignment="1">
      <alignment horizontal="center" vertical="justify"/>
    </xf>
    <xf numFmtId="0" fontId="57" fillId="34" borderId="16" xfId="0" applyFont="1" applyFill="1" applyBorder="1" applyAlignment="1">
      <alignment horizontal="center" vertical="justify"/>
    </xf>
    <xf numFmtId="4" fontId="58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59" fillId="35" borderId="0" xfId="0" applyNumberFormat="1" applyFont="1" applyFill="1" applyBorder="1" applyAlignment="1">
      <alignment horizontal="right" vertical="center" wrapText="1"/>
    </xf>
    <xf numFmtId="10" fontId="5" fillId="35" borderId="17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0" fillId="35" borderId="0" xfId="0" applyNumberFormat="1" applyFont="1" applyFill="1" applyBorder="1" applyAlignment="1">
      <alignment horizontal="right" vertical="center" wrapText="1"/>
    </xf>
    <xf numFmtId="10" fontId="6" fillId="35" borderId="17" xfId="0" applyNumberFormat="1" applyFont="1" applyFill="1" applyBorder="1" applyAlignment="1">
      <alignment horizontal="right" vertical="center" wrapText="1"/>
    </xf>
    <xf numFmtId="10" fontId="6" fillId="0" borderId="17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10" fontId="6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0" fontId="6" fillId="5" borderId="19" xfId="0" applyNumberFormat="1" applyFont="1" applyFill="1" applyBorder="1" applyAlignment="1">
      <alignment horizontal="right" vertical="center" wrapText="1"/>
    </xf>
    <xf numFmtId="0" fontId="61" fillId="34" borderId="14" xfId="0" applyFont="1" applyFill="1" applyBorder="1" applyAlignment="1">
      <alignment horizontal="center" vertical="justify" wrapText="1"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10" fontId="6" fillId="5" borderId="20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2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vertical="center" wrapText="1"/>
    </xf>
    <xf numFmtId="4" fontId="6" fillId="5" borderId="19" xfId="0" applyNumberFormat="1" applyFont="1" applyFill="1" applyBorder="1" applyAlignment="1">
      <alignment horizontal="right" vertical="center" wrapText="1"/>
    </xf>
    <xf numFmtId="4" fontId="62" fillId="5" borderId="19" xfId="0" applyNumberFormat="1" applyFont="1" applyFill="1" applyBorder="1" applyAlignment="1">
      <alignment horizontal="right" vertical="center" wrapText="1"/>
    </xf>
    <xf numFmtId="0" fontId="60" fillId="36" borderId="12" xfId="0" applyFont="1" applyFill="1" applyBorder="1" applyAlignment="1">
      <alignment horizontal="center" vertical="center" wrapText="1"/>
    </xf>
    <xf numFmtId="0" fontId="60" fillId="36" borderId="0" xfId="0" applyFont="1" applyFill="1" applyBorder="1" applyAlignment="1">
      <alignment horizontal="left" vertical="center"/>
    </xf>
    <xf numFmtId="4" fontId="60" fillId="36" borderId="0" xfId="0" applyNumberFormat="1" applyFont="1" applyFill="1" applyBorder="1" applyAlignment="1">
      <alignment vertical="center" wrapText="1"/>
    </xf>
    <xf numFmtId="4" fontId="60" fillId="36" borderId="12" xfId="0" applyNumberFormat="1" applyFont="1" applyFill="1" applyBorder="1" applyAlignment="1">
      <alignment horizontal="right" vertical="center" wrapText="1"/>
    </xf>
    <xf numFmtId="10" fontId="60" fillId="36" borderId="0" xfId="0" applyNumberFormat="1" applyFont="1" applyFill="1" applyBorder="1" applyAlignment="1">
      <alignment horizontal="right" vertical="center" wrapText="1"/>
    </xf>
    <xf numFmtId="10" fontId="60" fillId="36" borderId="17" xfId="0" applyNumberFormat="1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left" vertical="center" wrapText="1"/>
    </xf>
    <xf numFmtId="4" fontId="6" fillId="36" borderId="0" xfId="0" applyNumberFormat="1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horizontal="right" vertical="center" wrapText="1"/>
    </xf>
    <xf numFmtId="10" fontId="6" fillId="36" borderId="0" xfId="0" applyNumberFormat="1" applyFont="1" applyFill="1" applyBorder="1" applyAlignment="1">
      <alignment horizontal="right" vertical="center" wrapText="1"/>
    </xf>
    <xf numFmtId="10" fontId="6" fillId="36" borderId="17" xfId="0" applyNumberFormat="1" applyFont="1" applyFill="1" applyBorder="1" applyAlignment="1">
      <alignment horizontal="right" vertical="center" wrapText="1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left" vertical="center"/>
    </xf>
    <xf numFmtId="4" fontId="6" fillId="36" borderId="22" xfId="0" applyNumberFormat="1" applyFont="1" applyFill="1" applyBorder="1" applyAlignment="1">
      <alignment vertical="center" wrapText="1"/>
    </xf>
    <xf numFmtId="4" fontId="6" fillId="36" borderId="21" xfId="0" applyNumberFormat="1" applyFont="1" applyFill="1" applyBorder="1" applyAlignment="1">
      <alignment horizontal="right" vertical="center" wrapText="1"/>
    </xf>
    <xf numFmtId="10" fontId="6" fillId="36" borderId="22" xfId="0" applyNumberFormat="1" applyFont="1" applyFill="1" applyBorder="1" applyAlignment="1">
      <alignment horizontal="right" vertical="center" wrapText="1"/>
    </xf>
    <xf numFmtId="10" fontId="6" fillId="36" borderId="23" xfId="0" applyNumberFormat="1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horizontal="right" vertical="center" wrapText="1"/>
    </xf>
    <xf numFmtId="0" fontId="6" fillId="36" borderId="0" xfId="0" applyFont="1" applyFill="1" applyBorder="1" applyAlignment="1">
      <alignment horizontal="left" vertical="center"/>
    </xf>
    <xf numFmtId="4" fontId="6" fillId="36" borderId="22" xfId="0" applyNumberFormat="1" applyFont="1" applyFill="1" applyBorder="1" applyAlignment="1">
      <alignment horizontal="right" vertical="center" wrapText="1"/>
    </xf>
    <xf numFmtId="10" fontId="60" fillId="36" borderId="22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horizontal="right" vertical="center" wrapText="1"/>
    </xf>
    <xf numFmtId="201" fontId="6" fillId="36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6" fillId="5" borderId="19" xfId="0" applyNumberFormat="1" applyFont="1" applyFill="1" applyBorder="1" applyAlignment="1">
      <alignment vertical="center" wrapText="1"/>
    </xf>
    <xf numFmtId="4" fontId="6" fillId="5" borderId="24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0" fontId="61" fillId="34" borderId="25" xfId="0" applyFont="1" applyFill="1" applyBorder="1" applyAlignment="1">
      <alignment horizontal="center" vertical="justify" wrapText="1"/>
    </xf>
    <xf numFmtId="4" fontId="5" fillId="0" borderId="26" xfId="0" applyNumberFormat="1" applyFont="1" applyBorder="1" applyAlignment="1">
      <alignment/>
    </xf>
    <xf numFmtId="4" fontId="6" fillId="36" borderId="27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4" fontId="6" fillId="5" borderId="28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vertical="center" wrapText="1" readingOrder="1"/>
    </xf>
    <xf numFmtId="4" fontId="5" fillId="0" borderId="0" xfId="0" applyNumberFormat="1" applyFont="1" applyAlignment="1">
      <alignment vertical="center" wrapText="1"/>
    </xf>
    <xf numFmtId="4" fontId="6" fillId="36" borderId="0" xfId="0" applyNumberFormat="1" applyFont="1" applyFill="1" applyAlignment="1">
      <alignment vertical="center" wrapText="1"/>
    </xf>
    <xf numFmtId="4" fontId="6" fillId="36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="115" zoomScaleNormal="115" zoomScalePageLayoutView="0" workbookViewId="0" topLeftCell="A34">
      <selection activeCell="A44" sqref="A44"/>
    </sheetView>
  </sheetViews>
  <sheetFormatPr defaultColWidth="11.421875" defaultRowHeight="12.75"/>
  <cols>
    <col min="1" max="1" width="2.57421875" style="0" customWidth="1"/>
    <col min="2" max="2" width="26.7109375" style="0" customWidth="1"/>
    <col min="3" max="3" width="17.00390625" style="0" customWidth="1"/>
    <col min="4" max="4" width="19.00390625" style="0" customWidth="1"/>
    <col min="5" max="5" width="15.8515625" style="0" customWidth="1"/>
    <col min="6" max="6" width="19.28125" style="0" customWidth="1"/>
    <col min="7" max="7" width="19.00390625" style="0" customWidth="1"/>
    <col min="8" max="8" width="18.28125" style="0" customWidth="1"/>
    <col min="9" max="9" width="17.71093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16" t="s">
        <v>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1" customHeight="1">
      <c r="A3" s="116" t="s">
        <v>33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3:13" ht="23.25" customHeight="1" thickBot="1">
      <c r="C4" s="1"/>
      <c r="D4" s="1"/>
      <c r="E4" s="1"/>
      <c r="F4" s="1"/>
      <c r="G4" s="1"/>
      <c r="H4" s="1"/>
      <c r="I4" s="1"/>
      <c r="J4" s="3" t="s">
        <v>34</v>
      </c>
      <c r="K4" s="2"/>
      <c r="L4" s="2"/>
      <c r="M4" s="2"/>
    </row>
    <row r="5" spans="1:13" ht="43.5" customHeight="1" thickBot="1">
      <c r="A5" s="20"/>
      <c r="B5" s="21" t="s">
        <v>7</v>
      </c>
      <c r="C5" s="22" t="s">
        <v>15</v>
      </c>
      <c r="D5" s="23" t="s">
        <v>10</v>
      </c>
      <c r="E5" s="22" t="s">
        <v>21</v>
      </c>
      <c r="F5" s="22" t="s">
        <v>22</v>
      </c>
      <c r="G5" s="23" t="s">
        <v>28</v>
      </c>
      <c r="H5" s="23" t="s">
        <v>26</v>
      </c>
      <c r="I5" s="23" t="s">
        <v>29</v>
      </c>
      <c r="J5" s="55" t="s">
        <v>11</v>
      </c>
      <c r="K5" s="25" t="s">
        <v>13</v>
      </c>
      <c r="L5" s="26" t="s">
        <v>30</v>
      </c>
      <c r="M5" s="27" t="s">
        <v>12</v>
      </c>
    </row>
    <row r="6" spans="1:13" ht="9.75" customHeight="1">
      <c r="A6" s="5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10"/>
    </row>
    <row r="7" spans="1:13" ht="18" customHeight="1">
      <c r="A7" s="92" t="s">
        <v>3</v>
      </c>
      <c r="B7" s="95" t="s">
        <v>0</v>
      </c>
      <c r="C7" s="94">
        <f>SUM(C8:C11)</f>
        <v>438463554000</v>
      </c>
      <c r="D7" s="94">
        <f aca="true" t="shared" si="0" ref="D7:I7">SUM(D8:D11)</f>
        <v>392301048000</v>
      </c>
      <c r="E7" s="94">
        <f t="shared" si="0"/>
        <v>307683000</v>
      </c>
      <c r="F7" s="94">
        <f t="shared" si="0"/>
        <v>391993365000</v>
      </c>
      <c r="G7" s="94">
        <f t="shared" si="0"/>
        <v>301224480178.68994</v>
      </c>
      <c r="H7" s="94">
        <f t="shared" si="0"/>
        <v>147967457069.47</v>
      </c>
      <c r="I7" s="94">
        <f t="shared" si="0"/>
        <v>144740605565.68</v>
      </c>
      <c r="J7" s="83">
        <f aca="true" t="shared" si="1" ref="J7:J12">+F7-G7</f>
        <v>90768884821.31006</v>
      </c>
      <c r="K7" s="78">
        <f aca="true" t="shared" si="2" ref="K7:K12">+G7/F7</f>
        <v>0.768442803052776</v>
      </c>
      <c r="L7" s="78">
        <f aca="true" t="shared" si="3" ref="L7:L12">+H7/F7</f>
        <v>0.3774743918675001</v>
      </c>
      <c r="M7" s="85">
        <f aca="true" t="shared" si="4" ref="M7:M12">+I7/F7</f>
        <v>0.369242488493855</v>
      </c>
    </row>
    <row r="8" spans="1:13" ht="29.25" customHeight="1">
      <c r="A8" s="32"/>
      <c r="B8" s="33" t="s">
        <v>1</v>
      </c>
      <c r="C8" s="30">
        <f aca="true" t="shared" si="5" ref="C8:E9">+C22+C36</f>
        <v>54355998000</v>
      </c>
      <c r="D8" s="30">
        <f t="shared" si="5"/>
        <v>54355998000</v>
      </c>
      <c r="E8" s="30">
        <f t="shared" si="5"/>
        <v>307683000</v>
      </c>
      <c r="F8" s="30">
        <f>+D8-E8</f>
        <v>54048315000</v>
      </c>
      <c r="G8" s="30">
        <f aca="true" t="shared" si="6" ref="G8:I9">+G22+G36</f>
        <v>23747020634</v>
      </c>
      <c r="H8" s="30">
        <f t="shared" si="6"/>
        <v>23518101185</v>
      </c>
      <c r="I8" s="30">
        <f t="shared" si="6"/>
        <v>22473839519</v>
      </c>
      <c r="J8" s="70">
        <f t="shared" si="1"/>
        <v>30301294366</v>
      </c>
      <c r="K8" s="34">
        <f t="shared" si="2"/>
        <v>0.4393665303719459</v>
      </c>
      <c r="L8" s="34">
        <f t="shared" si="3"/>
        <v>0.43513107087612257</v>
      </c>
      <c r="M8" s="35">
        <f t="shared" si="4"/>
        <v>0.4158101787076988</v>
      </c>
    </row>
    <row r="9" spans="1:13" ht="25.5" customHeight="1">
      <c r="A9" s="32"/>
      <c r="B9" s="37" t="s">
        <v>18</v>
      </c>
      <c r="C9" s="30">
        <f t="shared" si="5"/>
        <v>21345099000</v>
      </c>
      <c r="D9" s="30">
        <f t="shared" si="5"/>
        <v>21345099000</v>
      </c>
      <c r="E9" s="30"/>
      <c r="F9" s="30">
        <f>+D9-E9</f>
        <v>21345099000</v>
      </c>
      <c r="G9" s="30">
        <f t="shared" si="6"/>
        <v>18138350816.41</v>
      </c>
      <c r="H9" s="30">
        <f t="shared" si="6"/>
        <v>8442435683.71</v>
      </c>
      <c r="I9" s="30">
        <f t="shared" si="6"/>
        <v>8132837084.92</v>
      </c>
      <c r="J9" s="70">
        <f t="shared" si="1"/>
        <v>3206748183.59</v>
      </c>
      <c r="K9" s="34">
        <f t="shared" si="2"/>
        <v>0.8497665349975655</v>
      </c>
      <c r="L9" s="34">
        <f t="shared" si="3"/>
        <v>0.3955210366421819</v>
      </c>
      <c r="M9" s="35">
        <f t="shared" si="4"/>
        <v>0.38101660174637747</v>
      </c>
    </row>
    <row r="10" spans="1:13" ht="26.25" customHeight="1">
      <c r="A10" s="32"/>
      <c r="B10" s="33" t="s">
        <v>8</v>
      </c>
      <c r="C10" s="30">
        <f>+C24+C38</f>
        <v>349927742000</v>
      </c>
      <c r="D10" s="30">
        <f aca="true" t="shared" si="7" ref="D10:I10">+D24+D38</f>
        <v>303765236000</v>
      </c>
      <c r="E10" s="30"/>
      <c r="F10" s="30">
        <f>+D10-E10</f>
        <v>303765236000</v>
      </c>
      <c r="G10" s="30">
        <f t="shared" si="7"/>
        <v>249241585561.27997</v>
      </c>
      <c r="H10" s="30">
        <f t="shared" si="7"/>
        <v>105909397033.76</v>
      </c>
      <c r="I10" s="30">
        <f t="shared" si="7"/>
        <v>104036405794.76</v>
      </c>
      <c r="J10" s="70">
        <f t="shared" si="1"/>
        <v>54523650438.72003</v>
      </c>
      <c r="K10" s="34">
        <f t="shared" si="2"/>
        <v>0.8205072734566636</v>
      </c>
      <c r="L10" s="34">
        <f t="shared" si="3"/>
        <v>0.3486554236040361</v>
      </c>
      <c r="M10" s="35">
        <f t="shared" si="4"/>
        <v>0.34248950658316935</v>
      </c>
    </row>
    <row r="11" spans="1:13" ht="37.5" customHeight="1">
      <c r="A11" s="32"/>
      <c r="B11" s="38" t="s">
        <v>25</v>
      </c>
      <c r="C11" s="30">
        <f aca="true" t="shared" si="8" ref="C11:I12">+C25+C39</f>
        <v>12834715000</v>
      </c>
      <c r="D11" s="30">
        <f>+D25+D39</f>
        <v>12834715000</v>
      </c>
      <c r="E11" s="30"/>
      <c r="F11" s="30">
        <f>+D11-E11</f>
        <v>12834715000</v>
      </c>
      <c r="G11" s="30">
        <f>+G25+G39</f>
        <v>10097523167</v>
      </c>
      <c r="H11" s="30">
        <f>+H25+H39</f>
        <v>10097523167</v>
      </c>
      <c r="I11" s="30">
        <f>+I25+I39</f>
        <v>10097523167</v>
      </c>
      <c r="J11" s="70">
        <f t="shared" si="1"/>
        <v>2737191833</v>
      </c>
      <c r="K11" s="34">
        <f t="shared" si="2"/>
        <v>0.7867352852790265</v>
      </c>
      <c r="L11" s="34">
        <f t="shared" si="3"/>
        <v>0.7867352852790265</v>
      </c>
      <c r="M11" s="35">
        <f t="shared" si="4"/>
        <v>0.7867352852790265</v>
      </c>
    </row>
    <row r="12" spans="1:13" ht="18.75" customHeight="1">
      <c r="A12" s="80" t="s">
        <v>4</v>
      </c>
      <c r="B12" s="95" t="s">
        <v>2</v>
      </c>
      <c r="C12" s="94">
        <f t="shared" si="8"/>
        <v>251446291660</v>
      </c>
      <c r="D12" s="94">
        <f t="shared" si="8"/>
        <v>307110871660</v>
      </c>
      <c r="E12" s="94">
        <f t="shared" si="8"/>
        <v>0</v>
      </c>
      <c r="F12" s="94">
        <f t="shared" si="8"/>
        <v>307110871660</v>
      </c>
      <c r="G12" s="94">
        <f t="shared" si="8"/>
        <v>269104545602.19</v>
      </c>
      <c r="H12" s="94">
        <f t="shared" si="8"/>
        <v>24706945356.219997</v>
      </c>
      <c r="I12" s="94">
        <f t="shared" si="8"/>
        <v>24273481829.21</v>
      </c>
      <c r="J12" s="83">
        <f t="shared" si="1"/>
        <v>38006326057.81</v>
      </c>
      <c r="K12" s="78">
        <f t="shared" si="2"/>
        <v>0.8762455856662524</v>
      </c>
      <c r="L12" s="78">
        <f t="shared" si="3"/>
        <v>0.08044959536168052</v>
      </c>
      <c r="M12" s="85">
        <f t="shared" si="4"/>
        <v>0.07903817177818107</v>
      </c>
    </row>
    <row r="13" spans="1:13" ht="8.25" customHeight="1">
      <c r="A13" s="39"/>
      <c r="B13" s="40"/>
      <c r="C13" s="41"/>
      <c r="D13" s="31"/>
      <c r="E13" s="31"/>
      <c r="F13" s="31"/>
      <c r="G13" s="31"/>
      <c r="H13" s="31"/>
      <c r="I13" s="31"/>
      <c r="J13" s="66"/>
      <c r="K13" s="42"/>
      <c r="L13" s="42"/>
      <c r="M13" s="43"/>
    </row>
    <row r="14" spans="1:13" ht="15.75" customHeight="1" thickBot="1">
      <c r="A14" s="86" t="s">
        <v>5</v>
      </c>
      <c r="B14" s="87" t="s">
        <v>6</v>
      </c>
      <c r="C14" s="96">
        <f>+C28+C42</f>
        <v>689909845660</v>
      </c>
      <c r="D14" s="96">
        <f aca="true" t="shared" si="9" ref="D14:I14">+D28+D42</f>
        <v>699411919660</v>
      </c>
      <c r="E14" s="96">
        <f t="shared" si="9"/>
        <v>307683000</v>
      </c>
      <c r="F14" s="96">
        <f t="shared" si="9"/>
        <v>699104236660</v>
      </c>
      <c r="G14" s="96">
        <f t="shared" si="9"/>
        <v>570329025780.8799</v>
      </c>
      <c r="H14" s="96">
        <f t="shared" si="9"/>
        <v>172674402425.68997</v>
      </c>
      <c r="I14" s="96">
        <f t="shared" si="9"/>
        <v>169014087394.88998</v>
      </c>
      <c r="J14" s="89">
        <f>+F14-G14</f>
        <v>128775210879.12012</v>
      </c>
      <c r="K14" s="97">
        <f>+G14/F14</f>
        <v>0.8157996989199363</v>
      </c>
      <c r="L14" s="97">
        <f>+H14/F14</f>
        <v>0.24699378629236923</v>
      </c>
      <c r="M14" s="91">
        <f>+I14/F14</f>
        <v>0.24175806486649534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14" t="s">
        <v>17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ht="16.5" customHeight="1">
      <c r="A17" s="114" t="s">
        <v>32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</row>
    <row r="18" spans="1:13" ht="24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>
      <c r="A19" s="20"/>
      <c r="B19" s="21" t="s">
        <v>7</v>
      </c>
      <c r="C19" s="22" t="s">
        <v>15</v>
      </c>
      <c r="D19" s="22" t="s">
        <v>10</v>
      </c>
      <c r="E19" s="22" t="s">
        <v>21</v>
      </c>
      <c r="F19" s="22" t="s">
        <v>22</v>
      </c>
      <c r="G19" s="22" t="s">
        <v>24</v>
      </c>
      <c r="H19" s="22" t="s">
        <v>14</v>
      </c>
      <c r="I19" s="22" t="s">
        <v>23</v>
      </c>
      <c r="J19" s="104" t="s">
        <v>11</v>
      </c>
      <c r="K19" s="25" t="s">
        <v>13</v>
      </c>
      <c r="L19" s="26" t="s">
        <v>27</v>
      </c>
      <c r="M19" s="27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105"/>
      <c r="K20" s="67"/>
      <c r="L20" s="67"/>
      <c r="M20" s="68"/>
    </row>
    <row r="21" spans="1:13" ht="25.5" customHeight="1">
      <c r="A21" s="92" t="s">
        <v>3</v>
      </c>
      <c r="B21" s="93" t="s">
        <v>0</v>
      </c>
      <c r="C21" s="94">
        <f>SUM(C22:C25)</f>
        <v>423160702000</v>
      </c>
      <c r="D21" s="94">
        <f aca="true" t="shared" si="10" ref="D21:I21">SUM(D22:D25)</f>
        <v>376998196000</v>
      </c>
      <c r="E21" s="94">
        <v>0</v>
      </c>
      <c r="F21" s="94">
        <f t="shared" si="10"/>
        <v>376998196000</v>
      </c>
      <c r="G21" s="82">
        <f t="shared" si="10"/>
        <v>293624324924.8</v>
      </c>
      <c r="H21" s="82">
        <f t="shared" si="10"/>
        <v>141399370386.84998</v>
      </c>
      <c r="I21" s="82">
        <f t="shared" si="10"/>
        <v>138516982251.61</v>
      </c>
      <c r="J21" s="106">
        <f aca="true" t="shared" si="11" ref="J21:J26">+F21-G21</f>
        <v>83373871075.20001</v>
      </c>
      <c r="K21" s="84">
        <f aca="true" t="shared" si="12" ref="K21:K26">+G21/F21</f>
        <v>0.7788480900974921</v>
      </c>
      <c r="L21" s="84">
        <f aca="true" t="shared" si="13" ref="L21:L26">+H21/F21</f>
        <v>0.3750664376835638</v>
      </c>
      <c r="M21" s="85">
        <f aca="true" t="shared" si="14" ref="M21:M26">+I21/F21</f>
        <v>0.3674208092274531</v>
      </c>
    </row>
    <row r="22" spans="1:13" ht="24.75" customHeight="1">
      <c r="A22" s="32"/>
      <c r="B22" s="37" t="s">
        <v>1</v>
      </c>
      <c r="C22" s="30">
        <v>41107301000</v>
      </c>
      <c r="D22" s="30">
        <v>41107301000</v>
      </c>
      <c r="E22" s="28"/>
      <c r="F22" s="30">
        <f>+D22-E22</f>
        <v>41107301000</v>
      </c>
      <c r="G22" s="62">
        <v>17874535666</v>
      </c>
      <c r="H22" s="62">
        <v>17645616217</v>
      </c>
      <c r="I22" s="62">
        <v>16914150972</v>
      </c>
      <c r="J22" s="107">
        <f t="shared" si="11"/>
        <v>23232765334</v>
      </c>
      <c r="K22" s="29">
        <f t="shared" si="12"/>
        <v>0.43482630168300274</v>
      </c>
      <c r="L22" s="29">
        <f t="shared" si="13"/>
        <v>0.42925747465152236</v>
      </c>
      <c r="M22" s="36">
        <f t="shared" si="14"/>
        <v>0.4114634276767526</v>
      </c>
    </row>
    <row r="23" spans="1:13" ht="21" customHeight="1">
      <c r="A23" s="32"/>
      <c r="B23" s="37" t="s">
        <v>18</v>
      </c>
      <c r="C23" s="30">
        <v>19428254000</v>
      </c>
      <c r="D23" s="30">
        <v>19428254000</v>
      </c>
      <c r="E23" s="28"/>
      <c r="F23" s="30">
        <f>+D23-E23</f>
        <v>19428254000</v>
      </c>
      <c r="G23" s="110">
        <v>16441868855.52</v>
      </c>
      <c r="H23" s="111">
        <v>7778022294.09</v>
      </c>
      <c r="I23" s="111">
        <v>7500090642.85</v>
      </c>
      <c r="J23" s="107">
        <f t="shared" si="11"/>
        <v>2986385144.4799995</v>
      </c>
      <c r="K23" s="29">
        <f t="shared" si="12"/>
        <v>0.8462864885089519</v>
      </c>
      <c r="L23" s="29">
        <f t="shared" si="13"/>
        <v>0.40034592372994504</v>
      </c>
      <c r="M23" s="36">
        <f t="shared" si="14"/>
        <v>0.38604038442414845</v>
      </c>
    </row>
    <row r="24" spans="1:13" ht="30.75" customHeight="1">
      <c r="A24" s="32"/>
      <c r="B24" s="37" t="s">
        <v>8</v>
      </c>
      <c r="C24" s="30">
        <v>349794367000</v>
      </c>
      <c r="D24" s="30">
        <v>303631861000</v>
      </c>
      <c r="E24" s="30"/>
      <c r="F24" s="30">
        <f>+D24-E24</f>
        <v>303631861000</v>
      </c>
      <c r="G24" s="111">
        <v>249210397236.27997</v>
      </c>
      <c r="H24" s="111">
        <v>105878208708.76</v>
      </c>
      <c r="I24" s="111">
        <v>104005217469.76</v>
      </c>
      <c r="J24" s="107">
        <f t="shared" si="11"/>
        <v>54421463763.72003</v>
      </c>
      <c r="K24" s="29">
        <f t="shared" si="12"/>
        <v>0.8207649764274243</v>
      </c>
      <c r="L24" s="29">
        <f t="shared" si="13"/>
        <v>0.34870585833796935</v>
      </c>
      <c r="M24" s="36">
        <f t="shared" si="14"/>
        <v>0.3425372328425046</v>
      </c>
    </row>
    <row r="25" spans="1:13" ht="19.5" customHeight="1">
      <c r="A25" s="32"/>
      <c r="B25" s="38" t="s">
        <v>25</v>
      </c>
      <c r="C25" s="30">
        <v>12830780000</v>
      </c>
      <c r="D25" s="30">
        <v>12830780000</v>
      </c>
      <c r="E25" s="30"/>
      <c r="F25" s="30">
        <f>+D25-E25</f>
        <v>12830780000</v>
      </c>
      <c r="G25" s="111">
        <v>10097523167</v>
      </c>
      <c r="H25" s="111">
        <v>10097523167</v>
      </c>
      <c r="I25" s="111">
        <v>10097523167</v>
      </c>
      <c r="J25" s="107">
        <f t="shared" si="11"/>
        <v>2733256833</v>
      </c>
      <c r="K25" s="29">
        <f t="shared" si="12"/>
        <v>0.7869765647139145</v>
      </c>
      <c r="L25" s="29">
        <f t="shared" si="13"/>
        <v>0.7869765647139145</v>
      </c>
      <c r="M25" s="36">
        <f t="shared" si="14"/>
        <v>0.7869765647139145</v>
      </c>
    </row>
    <row r="26" spans="1:13" ht="24.75" customHeight="1">
      <c r="A26" s="80" t="s">
        <v>4</v>
      </c>
      <c r="B26" s="81" t="s">
        <v>2</v>
      </c>
      <c r="C26" s="94">
        <v>241952330660</v>
      </c>
      <c r="D26" s="99">
        <v>297616910660</v>
      </c>
      <c r="E26" s="94">
        <v>0</v>
      </c>
      <c r="F26" s="94">
        <f>+D26-E26</f>
        <v>297616910660</v>
      </c>
      <c r="G26" s="112">
        <v>262313429350.87</v>
      </c>
      <c r="H26" s="112">
        <v>23005742764.53</v>
      </c>
      <c r="I26" s="112">
        <v>22829155136.53</v>
      </c>
      <c r="J26" s="106">
        <f t="shared" si="11"/>
        <v>35303481309.130005</v>
      </c>
      <c r="K26" s="84">
        <f t="shared" si="12"/>
        <v>0.8813794510841456</v>
      </c>
      <c r="L26" s="84">
        <f t="shared" si="13"/>
        <v>0.07729985071584843</v>
      </c>
      <c r="M26" s="85">
        <f t="shared" si="14"/>
        <v>0.07670651202548841</v>
      </c>
    </row>
    <row r="27" spans="1:13" ht="10.5" customHeight="1">
      <c r="A27" s="45"/>
      <c r="B27" s="46"/>
      <c r="C27" s="60"/>
      <c r="D27" s="14"/>
      <c r="E27" s="60"/>
      <c r="F27" s="59"/>
      <c r="G27" s="100"/>
      <c r="H27" s="100"/>
      <c r="I27" s="100"/>
      <c r="J27" s="108"/>
      <c r="K27" s="4"/>
      <c r="L27" s="4"/>
      <c r="M27" s="44"/>
    </row>
    <row r="28" spans="1:13" ht="13.5" thickBot="1">
      <c r="A28" s="47" t="s">
        <v>5</v>
      </c>
      <c r="B28" s="48" t="s">
        <v>6</v>
      </c>
      <c r="C28" s="61">
        <f aca="true" t="shared" si="15" ref="C28:I28">+C21+C26</f>
        <v>665113032660</v>
      </c>
      <c r="D28" s="61">
        <f t="shared" si="15"/>
        <v>674615106660</v>
      </c>
      <c r="E28" s="72">
        <f t="shared" si="15"/>
        <v>0</v>
      </c>
      <c r="F28" s="73">
        <f t="shared" si="15"/>
        <v>674615106660</v>
      </c>
      <c r="G28" s="101">
        <f t="shared" si="15"/>
        <v>555937754275.6699</v>
      </c>
      <c r="H28" s="101">
        <f t="shared" si="15"/>
        <v>164405113151.37997</v>
      </c>
      <c r="I28" s="102">
        <f t="shared" si="15"/>
        <v>161346137388.13998</v>
      </c>
      <c r="J28" s="109">
        <f>+F28-G28</f>
        <v>118677352384.33008</v>
      </c>
      <c r="K28" s="54">
        <f>+G28/F28</f>
        <v>0.8240813892059159</v>
      </c>
      <c r="L28" s="54">
        <f>+H28/F28</f>
        <v>0.24370209253887742</v>
      </c>
      <c r="M28" s="58">
        <f>+I28/F28</f>
        <v>0.23916769102156646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14" t="s">
        <v>31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3" ht="18.75" customHeight="1">
      <c r="A31" s="114" t="s">
        <v>32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22.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15</v>
      </c>
      <c r="D33" s="22" t="s">
        <v>10</v>
      </c>
      <c r="E33" s="22" t="s">
        <v>21</v>
      </c>
      <c r="F33" s="22" t="s">
        <v>22</v>
      </c>
      <c r="G33" s="22" t="s">
        <v>19</v>
      </c>
      <c r="H33" s="22" t="s">
        <v>20</v>
      </c>
      <c r="I33" s="22" t="s">
        <v>23</v>
      </c>
      <c r="J33" s="55" t="s">
        <v>11</v>
      </c>
      <c r="K33" s="25" t="s">
        <v>13</v>
      </c>
      <c r="L33" s="26" t="s">
        <v>27</v>
      </c>
      <c r="M33" s="27" t="s">
        <v>12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56"/>
      <c r="K34" s="9"/>
      <c r="L34" s="9"/>
      <c r="M34" s="57"/>
    </row>
    <row r="35" spans="1:13" ht="24" customHeight="1">
      <c r="A35" s="80" t="s">
        <v>3</v>
      </c>
      <c r="B35" s="81" t="s">
        <v>0</v>
      </c>
      <c r="C35" s="82">
        <f aca="true" t="shared" si="16" ref="C35:I35">SUM(C36:C39)</f>
        <v>15302852000</v>
      </c>
      <c r="D35" s="82">
        <f t="shared" si="16"/>
        <v>15302852000</v>
      </c>
      <c r="E35" s="82">
        <f t="shared" si="16"/>
        <v>307683000</v>
      </c>
      <c r="F35" s="82">
        <f t="shared" si="16"/>
        <v>14995169000</v>
      </c>
      <c r="G35" s="94">
        <f t="shared" si="16"/>
        <v>7600155253.89</v>
      </c>
      <c r="H35" s="94">
        <f t="shared" si="16"/>
        <v>6568086682.62</v>
      </c>
      <c r="I35" s="94">
        <f t="shared" si="16"/>
        <v>6223623314.07</v>
      </c>
      <c r="J35" s="83">
        <f aca="true" t="shared" si="17" ref="J35:J40">+F35-G35</f>
        <v>7395013746.11</v>
      </c>
      <c r="K35" s="84">
        <f aca="true" t="shared" si="18" ref="K35:K40">+G35/F35</f>
        <v>0.5068402532769054</v>
      </c>
      <c r="L35" s="84">
        <f aca="true" t="shared" si="19" ref="L35:L40">+H35/F35</f>
        <v>0.43801351506075054</v>
      </c>
      <c r="M35" s="85">
        <f aca="true" t="shared" si="20" ref="M35:M40">+I35/F35</f>
        <v>0.4150418920967146</v>
      </c>
    </row>
    <row r="36" spans="1:13" ht="19.5" customHeight="1">
      <c r="A36" s="49"/>
      <c r="B36" s="33" t="s">
        <v>1</v>
      </c>
      <c r="C36" s="69">
        <v>13248697000</v>
      </c>
      <c r="D36" s="69">
        <v>13248697000</v>
      </c>
      <c r="E36" s="69">
        <v>307683000</v>
      </c>
      <c r="F36" s="69">
        <f>+D36-E36</f>
        <v>12941014000</v>
      </c>
      <c r="G36" s="103">
        <v>5872484968</v>
      </c>
      <c r="H36" s="103">
        <v>5872484968</v>
      </c>
      <c r="I36" s="103">
        <v>5559688547</v>
      </c>
      <c r="J36" s="65">
        <f t="shared" si="17"/>
        <v>7068529032</v>
      </c>
      <c r="K36" s="29">
        <f t="shared" si="18"/>
        <v>0.45378862645539214</v>
      </c>
      <c r="L36" s="29">
        <f t="shared" si="19"/>
        <v>0.45378862645539214</v>
      </c>
      <c r="M36" s="36">
        <f t="shared" si="20"/>
        <v>0.42961769046845943</v>
      </c>
    </row>
    <row r="37" spans="1:13" ht="19.5" customHeight="1">
      <c r="A37" s="49"/>
      <c r="B37" s="37" t="s">
        <v>18</v>
      </c>
      <c r="C37" s="69">
        <v>1916845000</v>
      </c>
      <c r="D37" s="69">
        <v>1916845000</v>
      </c>
      <c r="E37" s="69"/>
      <c r="F37" s="69">
        <f>+D37-E37</f>
        <v>1916845000</v>
      </c>
      <c r="G37" s="103">
        <v>1696481960.89</v>
      </c>
      <c r="H37" s="103">
        <v>664413389.62</v>
      </c>
      <c r="I37" s="103">
        <v>632746442.07</v>
      </c>
      <c r="J37" s="65">
        <f t="shared" si="17"/>
        <v>220363039.1099999</v>
      </c>
      <c r="K37" s="29">
        <f t="shared" si="18"/>
        <v>0.8850386759962334</v>
      </c>
      <c r="L37" s="29">
        <f t="shared" si="19"/>
        <v>0.34661821358534467</v>
      </c>
      <c r="M37" s="36">
        <f t="shared" si="20"/>
        <v>0.33009786501777666</v>
      </c>
    </row>
    <row r="38" spans="1:13" ht="24.75" customHeight="1">
      <c r="A38" s="49"/>
      <c r="B38" s="33" t="s">
        <v>8</v>
      </c>
      <c r="C38" s="69">
        <v>133375000</v>
      </c>
      <c r="D38" s="69">
        <v>133375000</v>
      </c>
      <c r="E38" s="69"/>
      <c r="F38" s="69">
        <f>+D38-E38</f>
        <v>133375000</v>
      </c>
      <c r="G38" s="103">
        <v>31188325</v>
      </c>
      <c r="H38" s="103">
        <v>31188325</v>
      </c>
      <c r="I38" s="103">
        <v>31188325</v>
      </c>
      <c r="J38" s="65">
        <f t="shared" si="17"/>
        <v>102186675</v>
      </c>
      <c r="K38" s="29">
        <f t="shared" si="18"/>
        <v>0.2338393626991565</v>
      </c>
      <c r="L38" s="29">
        <f t="shared" si="19"/>
        <v>0.2338393626991565</v>
      </c>
      <c r="M38" s="36">
        <f t="shared" si="20"/>
        <v>0.2338393626991565</v>
      </c>
    </row>
    <row r="39" spans="1:13" ht="19.5" customHeight="1">
      <c r="A39" s="32"/>
      <c r="B39" s="38" t="s">
        <v>25</v>
      </c>
      <c r="C39" s="69">
        <v>3935000</v>
      </c>
      <c r="D39" s="69">
        <v>3935000</v>
      </c>
      <c r="E39" s="69"/>
      <c r="F39" s="69">
        <f>+D39-E39</f>
        <v>3935000</v>
      </c>
      <c r="G39" s="103">
        <v>0</v>
      </c>
      <c r="H39" s="103">
        <v>0</v>
      </c>
      <c r="I39" s="103">
        <v>0</v>
      </c>
      <c r="J39" s="65">
        <f t="shared" si="17"/>
        <v>3935000</v>
      </c>
      <c r="K39" s="29">
        <f t="shared" si="18"/>
        <v>0</v>
      </c>
      <c r="L39" s="29">
        <f t="shared" si="19"/>
        <v>0</v>
      </c>
      <c r="M39" s="36">
        <f t="shared" si="20"/>
        <v>0</v>
      </c>
    </row>
    <row r="40" spans="1:13" ht="29.25" customHeight="1">
      <c r="A40" s="74" t="s">
        <v>4</v>
      </c>
      <c r="B40" s="75" t="s">
        <v>2</v>
      </c>
      <c r="C40" s="76">
        <v>9493961000</v>
      </c>
      <c r="D40" s="76">
        <v>9493961000</v>
      </c>
      <c r="E40" s="76">
        <v>0</v>
      </c>
      <c r="F40" s="76">
        <f>+D40-E40</f>
        <v>9493961000</v>
      </c>
      <c r="G40" s="113">
        <v>6791116251.32</v>
      </c>
      <c r="H40" s="113">
        <v>1701202591.69</v>
      </c>
      <c r="I40" s="113">
        <v>1444326692.68</v>
      </c>
      <c r="J40" s="77">
        <f t="shared" si="17"/>
        <v>2702844748.6800003</v>
      </c>
      <c r="K40" s="78">
        <f t="shared" si="18"/>
        <v>0.715309052914795</v>
      </c>
      <c r="L40" s="78">
        <f t="shared" si="19"/>
        <v>0.17918786391580924</v>
      </c>
      <c r="M40" s="79">
        <f t="shared" si="20"/>
        <v>0.15213109603883984</v>
      </c>
    </row>
    <row r="41" spans="1:13" ht="6.75" customHeight="1">
      <c r="A41" s="50"/>
      <c r="B41" s="51"/>
      <c r="C41" s="71"/>
      <c r="D41" s="71"/>
      <c r="E41" s="71"/>
      <c r="F41" s="71"/>
      <c r="G41" s="98"/>
      <c r="H41" s="98"/>
      <c r="I41" s="98"/>
      <c r="J41" s="66"/>
      <c r="K41" s="52"/>
      <c r="L41" s="52"/>
      <c r="M41" s="43"/>
    </row>
    <row r="42" spans="1:13" ht="21.75" customHeight="1" thickBot="1">
      <c r="A42" s="86" t="s">
        <v>5</v>
      </c>
      <c r="B42" s="87" t="s">
        <v>6</v>
      </c>
      <c r="C42" s="88">
        <f>+C35+C40</f>
        <v>24796813000</v>
      </c>
      <c r="D42" s="88">
        <f aca="true" t="shared" si="21" ref="D42:I42">+D35+D40</f>
        <v>24796813000</v>
      </c>
      <c r="E42" s="88">
        <f t="shared" si="21"/>
        <v>307683000</v>
      </c>
      <c r="F42" s="88">
        <f t="shared" si="21"/>
        <v>24489130000</v>
      </c>
      <c r="G42" s="96">
        <f t="shared" si="21"/>
        <v>14391271505.21</v>
      </c>
      <c r="H42" s="96">
        <f t="shared" si="21"/>
        <v>8269289274.309999</v>
      </c>
      <c r="I42" s="96">
        <f t="shared" si="21"/>
        <v>7667950006.75</v>
      </c>
      <c r="J42" s="89">
        <f>+F42-G42</f>
        <v>10097858494.79</v>
      </c>
      <c r="K42" s="90">
        <f>+G42/F42</f>
        <v>0.5876595659057712</v>
      </c>
      <c r="L42" s="90">
        <f>+H42/F42</f>
        <v>0.337671827227427</v>
      </c>
      <c r="M42" s="91">
        <f>+I42/F42</f>
        <v>0.31311647276771365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1"/>
      <c r="B44" s="53" t="s">
        <v>16</v>
      </c>
      <c r="C44" s="14"/>
      <c r="D44" s="14"/>
      <c r="E44" s="14"/>
      <c r="F44" s="64"/>
      <c r="G44" s="62"/>
      <c r="H44" s="62"/>
      <c r="I44" s="62"/>
      <c r="J44" s="62"/>
      <c r="K44" s="63"/>
      <c r="L44" s="15"/>
      <c r="M44" s="15"/>
    </row>
    <row r="45" spans="6:9" ht="12.75">
      <c r="F45" s="24"/>
      <c r="G45" s="12"/>
      <c r="H45" s="12"/>
      <c r="I45" s="12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" bottom="0" header="0" footer="0"/>
  <pageSetup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2021-07-05T00:58:39Z</cp:lastPrinted>
  <dcterms:created xsi:type="dcterms:W3CDTF">2011-02-09T13:24:23Z</dcterms:created>
  <dcterms:modified xsi:type="dcterms:W3CDTF">2021-07-06T02:05:09Z</dcterms:modified>
  <cp:category/>
  <cp:version/>
  <cp:contentType/>
  <cp:contentStatus/>
</cp:coreProperties>
</file>