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<sst xmlns="http://schemas.openxmlformats.org/spreadsheetml/2006/main" count="74" uniqueCount="36">
  <si>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</si>
  <si>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</si>
  <si>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</si>
  <si>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</si>
  <si>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</si>
  <si>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</si>
  <si>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</si>
  <si>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</si>
  <si>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</si>
  <si>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</si>
  <si>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</si>
  <si>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</si>
  <si>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</si>
  <si>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</si>
  <si>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</si>
  <si>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</si>
  <si>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</si>
  <si>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</si>
  <si>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</si>
  <si>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</si>
  <si>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</si>
  <si>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</si>
  <si>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</si>
  <si>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</si>
  <si>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</si>
  <si>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</si>
  <si>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</si>
  <si>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</si>
  <si>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</si>
  <si>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</si>
  <si>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</si>
  <si>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</si>
  <si>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INFORME DE EJECUCIÓN PRESUPUESTAL ACUMULADA ABRIL 30 DE 2021</t>
  </si>
  <si>
    <t>INFORME DE EJECUCIÓN PRESUPUESTAL ACUMULADA ABRIL 30  DE 2021</t>
  </si>
  <si>
    <t xml:space="preserve">INFORME DE EJECUCIÓN PRESUPUESTAL ACUMULADA ABRIL 30 DE 2021 </t>
  </si>
  <si>
    <t>GENERADO : MAYO 3 DE 2021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</si>
</sst>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200" fontId="0" fillId="0" borderId="0" xfId="0" applyNumberFormat="1" applyAlignment="1">
      <alignment/>
    </xf>
    <xf numFmtId="198" fontId="56" fillId="0" borderId="0" xfId="0" applyNumberFormat="1" applyFont="1" applyFill="1" applyBorder="1" applyAlignment="1">
      <alignment horizontal="right" vertical="center" wrapText="1" readingOrder="1"/>
    </xf>
    <xf numFmtId="0" fontId="57" fillId="34" borderId="15" xfId="0" applyFont="1" applyFill="1" applyBorder="1" applyAlignment="1">
      <alignment horizontal="center" vertical="justify" wrapText="1"/>
    </xf>
    <xf numFmtId="0" fontId="57" fillId="34" borderId="15" xfId="0" applyFont="1" applyFill="1" applyBorder="1" applyAlignment="1">
      <alignment horizontal="center" vertical="justify"/>
    </xf>
    <xf numFmtId="0" fontId="57" fillId="34" borderId="16" xfId="0" applyFont="1" applyFill="1" applyBorder="1" applyAlignment="1">
      <alignment horizontal="center" vertical="justify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9" fillId="35" borderId="0" xfId="0" applyNumberFormat="1" applyFont="1" applyFill="1" applyBorder="1" applyAlignment="1">
      <alignment horizontal="right" vertical="center" wrapText="1"/>
    </xf>
    <xf numFmtId="10" fontId="5" fillId="35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0" fontId="61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5" borderId="18" xfId="0" applyNumberFormat="1" applyFont="1" applyFill="1" applyBorder="1" applyAlignment="1">
      <alignment horizontal="right" vertical="center" wrapText="1"/>
    </xf>
    <xf numFmtId="10" fontId="6" fillId="5" borderId="2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horizontal="right" vertical="center" wrapText="1"/>
    </xf>
    <xf numFmtId="4" fontId="62" fillId="5" borderId="19" xfId="0" applyNumberFormat="1" applyFont="1" applyFill="1" applyBorder="1" applyAlignment="1">
      <alignment horizontal="right" vertical="center" wrapText="1"/>
    </xf>
    <xf numFmtId="0" fontId="60" fillId="36" borderId="12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left" vertical="center"/>
    </xf>
    <xf numFmtId="4" fontId="60" fillId="36" borderId="0" xfId="0" applyNumberFormat="1" applyFont="1" applyFill="1" applyBorder="1" applyAlignment="1">
      <alignment vertical="center" wrapText="1"/>
    </xf>
    <xf numFmtId="4" fontId="60" fillId="36" borderId="12" xfId="0" applyNumberFormat="1" applyFont="1" applyFill="1" applyBorder="1" applyAlignment="1">
      <alignment horizontal="righ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60" fillId="36" borderId="17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4" fontId="6" fillId="36" borderId="0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10" fontId="6" fillId="36" borderId="0" xfId="0" applyNumberFormat="1" applyFont="1" applyFill="1" applyBorder="1" applyAlignment="1">
      <alignment horizontal="right" vertical="center" wrapText="1"/>
    </xf>
    <xf numFmtId="10" fontId="6" fillId="36" borderId="17" xfId="0" applyNumberFormat="1" applyFont="1" applyFill="1" applyBorder="1" applyAlignment="1">
      <alignment horizontal="right" vertical="center" wrapText="1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  <xf numFmtId="4" fontId="6" fillId="36" borderId="22" xfId="0" applyNumberFormat="1" applyFont="1" applyFill="1" applyBorder="1" applyAlignment="1">
      <alignment vertical="center" wrapText="1"/>
    </xf>
    <xf numFmtId="4" fontId="6" fillId="36" borderId="21" xfId="0" applyNumberFormat="1" applyFont="1" applyFill="1" applyBorder="1" applyAlignment="1">
      <alignment horizontal="right" vertical="center" wrapText="1"/>
    </xf>
    <xf numFmtId="10" fontId="6" fillId="36" borderId="22" xfId="0" applyNumberFormat="1" applyFont="1" applyFill="1" applyBorder="1" applyAlignment="1">
      <alignment horizontal="right" vertical="center" wrapText="1"/>
    </xf>
    <xf numFmtId="10" fontId="6" fillId="36" borderId="23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horizontal="right" vertical="center" wrapText="1"/>
    </xf>
    <xf numFmtId="0" fontId="6" fillId="36" borderId="0" xfId="0" applyFont="1" applyFill="1" applyBorder="1" applyAlignment="1">
      <alignment horizontal="left" vertical="center"/>
    </xf>
    <xf numFmtId="4" fontId="6" fillId="36" borderId="22" xfId="0" applyNumberFormat="1" applyFont="1" applyFill="1" applyBorder="1" applyAlignment="1">
      <alignment horizontal="right" vertical="center" wrapText="1"/>
    </xf>
    <xf numFmtId="10" fontId="60" fillId="36" borderId="2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201" fontId="6" fillId="36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Alignment="1">
      <alignment vertical="center" wrapText="1"/>
    </xf>
    <xf numFmtId="4" fontId="6" fillId="36" borderId="0" xfId="0" applyNumberFormat="1" applyFont="1" applyFill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36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15" zoomScaleNormal="115" zoomScalePageLayoutView="0" workbookViewId="0" topLeftCell="A28">
      <selection activeCell="B32" sqref="B32"/>
    </sheetView>
  </sheetViews>
  <sheetFormatPr defaultColWidth="11.421875" defaultRowHeight="12.75"/>
  <cols>
    <col min="1" max="1" width="2.57421875" style="0" customWidth="1"/>
    <col min="2" max="2" width="30.7109375" style="0" customWidth="1"/>
    <col min="3" max="3" width="19.710937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7.71093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4" t="s">
        <v>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 customHeight="1">
      <c r="A3" s="114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35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21</v>
      </c>
      <c r="F5" s="22" t="s">
        <v>22</v>
      </c>
      <c r="G5" s="23" t="s">
        <v>28</v>
      </c>
      <c r="H5" s="23" t="s">
        <v>26</v>
      </c>
      <c r="I5" s="23" t="s">
        <v>29</v>
      </c>
      <c r="J5" s="56" t="s">
        <v>11</v>
      </c>
      <c r="K5" s="26" t="s">
        <v>13</v>
      </c>
      <c r="L5" s="27" t="s">
        <v>30</v>
      </c>
      <c r="M5" s="28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96" t="s">
        <v>3</v>
      </c>
      <c r="B7" s="99" t="s">
        <v>0</v>
      </c>
      <c r="C7" s="98">
        <f>SUM(C8:C11)</f>
        <v>438463554000</v>
      </c>
      <c r="D7" s="98">
        <f aca="true" t="shared" si="0" ref="D7:I7">SUM(D8:D11)</f>
        <v>392301048000</v>
      </c>
      <c r="E7" s="98">
        <f t="shared" si="0"/>
        <v>307683000</v>
      </c>
      <c r="F7" s="98">
        <f t="shared" si="0"/>
        <v>391993365000</v>
      </c>
      <c r="G7" s="98">
        <f t="shared" si="0"/>
        <v>253897448391.81</v>
      </c>
      <c r="H7" s="98">
        <f t="shared" si="0"/>
        <v>85697120227.29001</v>
      </c>
      <c r="I7" s="98">
        <f t="shared" si="0"/>
        <v>85071573433.29001</v>
      </c>
      <c r="J7" s="87">
        <f aca="true" t="shared" si="1" ref="J7:J12">+F7-G7</f>
        <v>138095916608.19</v>
      </c>
      <c r="K7" s="82">
        <f aca="true" t="shared" si="2" ref="K7:K12">+G7/F7</f>
        <v>0.6477085355559781</v>
      </c>
      <c r="L7" s="82">
        <f aca="true" t="shared" si="3" ref="L7:L12">+H7/F7</f>
        <v>0.2186188029669584</v>
      </c>
      <c r="M7" s="89">
        <f aca="true" t="shared" si="4" ref="M7:M12">+I7/F7</f>
        <v>0.21702299331849662</v>
      </c>
    </row>
    <row r="8" spans="1:13" ht="29.25" customHeight="1">
      <c r="A8" s="33"/>
      <c r="B8" s="34" t="s">
        <v>1</v>
      </c>
      <c r="C8" s="31">
        <f aca="true" t="shared" si="5" ref="C8:E9">+C22+C36</f>
        <v>54355998000</v>
      </c>
      <c r="D8" s="31">
        <f t="shared" si="5"/>
        <v>54355998000</v>
      </c>
      <c r="E8" s="31">
        <f t="shared" si="5"/>
        <v>307683000</v>
      </c>
      <c r="F8" s="31">
        <f>+D8-E8</f>
        <v>54048315000</v>
      </c>
      <c r="G8" s="31">
        <f aca="true" t="shared" si="6" ref="G8:I9">+G22+G36</f>
        <v>14736026658</v>
      </c>
      <c r="H8" s="31">
        <f t="shared" si="6"/>
        <v>14477500054</v>
      </c>
      <c r="I8" s="31">
        <f t="shared" si="6"/>
        <v>14443135832</v>
      </c>
      <c r="J8" s="74">
        <f t="shared" si="1"/>
        <v>39312288342</v>
      </c>
      <c r="K8" s="35">
        <f t="shared" si="2"/>
        <v>0.27264544062104434</v>
      </c>
      <c r="L8" s="35">
        <f t="shared" si="3"/>
        <v>0.2678621905974312</v>
      </c>
      <c r="M8" s="36">
        <f t="shared" si="4"/>
        <v>0.26722638498535983</v>
      </c>
    </row>
    <row r="9" spans="1:13" ht="25.5" customHeight="1">
      <c r="A9" s="33"/>
      <c r="B9" s="38" t="s">
        <v>18</v>
      </c>
      <c r="C9" s="31">
        <f t="shared" si="5"/>
        <v>21345099000</v>
      </c>
      <c r="D9" s="31">
        <f t="shared" si="5"/>
        <v>21345099000</v>
      </c>
      <c r="E9" s="31">
        <f>+E23+E37</f>
        <v>0</v>
      </c>
      <c r="F9" s="31">
        <f>+D9-E9</f>
        <v>21345099000</v>
      </c>
      <c r="G9" s="31">
        <f t="shared" si="6"/>
        <v>17327982838.01</v>
      </c>
      <c r="H9" s="31">
        <f t="shared" si="6"/>
        <v>5283137144.41</v>
      </c>
      <c r="I9" s="31">
        <f t="shared" si="6"/>
        <v>4962141068.41</v>
      </c>
      <c r="J9" s="74">
        <f t="shared" si="1"/>
        <v>4017116161.9900017</v>
      </c>
      <c r="K9" s="35">
        <f t="shared" si="2"/>
        <v>0.8118014743342253</v>
      </c>
      <c r="L9" s="35">
        <f t="shared" si="3"/>
        <v>0.2475105477098045</v>
      </c>
      <c r="M9" s="36">
        <f t="shared" si="4"/>
        <v>0.23247215055830847</v>
      </c>
    </row>
    <row r="10" spans="1:13" ht="26.25" customHeight="1">
      <c r="A10" s="33"/>
      <c r="B10" s="34" t="s">
        <v>8</v>
      </c>
      <c r="C10" s="31">
        <f>+C24+C38</f>
        <v>349927742000</v>
      </c>
      <c r="D10" s="31">
        <f aca="true" t="shared" si="7" ref="D10:I10">+D24+D38</f>
        <v>303765236000</v>
      </c>
      <c r="E10" s="31">
        <f>+E24+E38</f>
        <v>0</v>
      </c>
      <c r="F10" s="31">
        <f>+D10-E10</f>
        <v>303765236000</v>
      </c>
      <c r="G10" s="31">
        <f t="shared" si="7"/>
        <v>211735746553.8</v>
      </c>
      <c r="H10" s="31">
        <f t="shared" si="7"/>
        <v>55838790686.880005</v>
      </c>
      <c r="I10" s="31">
        <f t="shared" si="7"/>
        <v>55838790686.880005</v>
      </c>
      <c r="J10" s="74">
        <f t="shared" si="1"/>
        <v>92029489446.20001</v>
      </c>
      <c r="K10" s="35">
        <f t="shared" si="2"/>
        <v>0.697037453468836</v>
      </c>
      <c r="L10" s="35">
        <f t="shared" si="3"/>
        <v>0.18382218920824767</v>
      </c>
      <c r="M10" s="36">
        <f t="shared" si="4"/>
        <v>0.18382218920824767</v>
      </c>
    </row>
    <row r="11" spans="1:13" ht="37.5" customHeight="1">
      <c r="A11" s="33"/>
      <c r="B11" s="39" t="s">
        <v>25</v>
      </c>
      <c r="C11" s="31">
        <f aca="true" t="shared" si="8" ref="C11:I12">+C25+C39</f>
        <v>12834715000</v>
      </c>
      <c r="D11" s="31">
        <f>+D25+D39</f>
        <v>12834715000</v>
      </c>
      <c r="E11" s="31">
        <f>+E25+E39</f>
        <v>0</v>
      </c>
      <c r="F11" s="31">
        <f>+D11-E11</f>
        <v>12834715000</v>
      </c>
      <c r="G11" s="31">
        <f>+G25+G39</f>
        <v>10097692342</v>
      </c>
      <c r="H11" s="31">
        <f>+H25+H39</f>
        <v>10097692342</v>
      </c>
      <c r="I11" s="31">
        <f>+I25+I39</f>
        <v>9827505846</v>
      </c>
      <c r="J11" s="74">
        <f t="shared" si="1"/>
        <v>2737022658</v>
      </c>
      <c r="K11" s="35">
        <f t="shared" si="2"/>
        <v>0.7867484663274564</v>
      </c>
      <c r="L11" s="35">
        <f t="shared" si="3"/>
        <v>0.7867484663274564</v>
      </c>
      <c r="M11" s="36">
        <f t="shared" si="4"/>
        <v>0.765697239556936</v>
      </c>
    </row>
    <row r="12" spans="1:13" ht="18.75" customHeight="1">
      <c r="A12" s="84" t="s">
        <v>4</v>
      </c>
      <c r="B12" s="99" t="s">
        <v>2</v>
      </c>
      <c r="C12" s="98">
        <f t="shared" si="8"/>
        <v>251446291660</v>
      </c>
      <c r="D12" s="98">
        <f t="shared" si="8"/>
        <v>281446291660</v>
      </c>
      <c r="E12" s="98">
        <f t="shared" si="8"/>
        <v>0</v>
      </c>
      <c r="F12" s="98">
        <f t="shared" si="8"/>
        <v>281446291660</v>
      </c>
      <c r="G12" s="98">
        <f t="shared" si="8"/>
        <v>233901506018.52002</v>
      </c>
      <c r="H12" s="98">
        <f t="shared" si="8"/>
        <v>14958427096.32</v>
      </c>
      <c r="I12" s="98">
        <f t="shared" si="8"/>
        <v>14729067056.32</v>
      </c>
      <c r="J12" s="87">
        <f t="shared" si="1"/>
        <v>47544785641.47998</v>
      </c>
      <c r="K12" s="82">
        <f t="shared" si="2"/>
        <v>0.8310697740550931</v>
      </c>
      <c r="L12" s="82">
        <f t="shared" si="3"/>
        <v>0.05314842490229171</v>
      </c>
      <c r="M12" s="89">
        <f t="shared" si="4"/>
        <v>0.05233349130111612</v>
      </c>
    </row>
    <row r="13" spans="1:13" ht="8.25" customHeight="1">
      <c r="A13" s="40"/>
      <c r="B13" s="41"/>
      <c r="C13" s="42"/>
      <c r="D13" s="32"/>
      <c r="E13" s="32"/>
      <c r="F13" s="32"/>
      <c r="G13" s="32"/>
      <c r="H13" s="32"/>
      <c r="I13" s="32"/>
      <c r="J13" s="69"/>
      <c r="K13" s="43"/>
      <c r="L13" s="43"/>
      <c r="M13" s="44"/>
    </row>
    <row r="14" spans="1:13" ht="15.75" customHeight="1" thickBot="1">
      <c r="A14" s="90" t="s">
        <v>5</v>
      </c>
      <c r="B14" s="91" t="s">
        <v>6</v>
      </c>
      <c r="C14" s="100">
        <f>+C28+C42</f>
        <v>689909845660</v>
      </c>
      <c r="D14" s="100">
        <f aca="true" t="shared" si="9" ref="D14:I14">+D28+D42</f>
        <v>673747339660</v>
      </c>
      <c r="E14" s="100">
        <f t="shared" si="9"/>
        <v>307683000</v>
      </c>
      <c r="F14" s="100">
        <f t="shared" si="9"/>
        <v>673439656660</v>
      </c>
      <c r="G14" s="100">
        <f t="shared" si="9"/>
        <v>487798954410.32996</v>
      </c>
      <c r="H14" s="100">
        <f t="shared" si="9"/>
        <v>100655547323.61002</v>
      </c>
      <c r="I14" s="100">
        <f t="shared" si="9"/>
        <v>99800640489.61002</v>
      </c>
      <c r="J14" s="93">
        <f>+F14-G14</f>
        <v>185640702249.67004</v>
      </c>
      <c r="K14" s="101">
        <f>+G14/F14</f>
        <v>0.7243395151833261</v>
      </c>
      <c r="L14" s="101">
        <f>+H14/F14</f>
        <v>0.14946483523530907</v>
      </c>
      <c r="M14" s="95">
        <f>+I14/F14</f>
        <v>0.14819537207621922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12" t="s">
        <v>17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16.5" customHeight="1">
      <c r="A17" s="112" t="s">
        <v>32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3.5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21</v>
      </c>
      <c r="F19" s="22" t="s">
        <v>22</v>
      </c>
      <c r="G19" s="22" t="s">
        <v>24</v>
      </c>
      <c r="H19" s="22" t="s">
        <v>14</v>
      </c>
      <c r="I19" s="22" t="s">
        <v>23</v>
      </c>
      <c r="J19" s="56" t="s">
        <v>11</v>
      </c>
      <c r="K19" s="26" t="s">
        <v>13</v>
      </c>
      <c r="L19" s="27" t="s">
        <v>27</v>
      </c>
      <c r="M19" s="28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70"/>
      <c r="K20" s="71"/>
      <c r="L20" s="71"/>
      <c r="M20" s="72"/>
    </row>
    <row r="21" spans="1:13" ht="25.5" customHeight="1">
      <c r="A21" s="96" t="s">
        <v>3</v>
      </c>
      <c r="B21" s="97" t="s">
        <v>0</v>
      </c>
      <c r="C21" s="98">
        <f>SUM(C22:C25)</f>
        <v>423160702000</v>
      </c>
      <c r="D21" s="98">
        <f aca="true" t="shared" si="10" ref="D21:I21">SUM(D22:D25)</f>
        <v>376998196000</v>
      </c>
      <c r="E21" s="98">
        <v>0</v>
      </c>
      <c r="F21" s="98">
        <f t="shared" si="10"/>
        <v>376998196000</v>
      </c>
      <c r="G21" s="86">
        <f t="shared" si="10"/>
        <v>248623891888.50998</v>
      </c>
      <c r="H21" s="86">
        <f t="shared" si="10"/>
        <v>81601042787.01001</v>
      </c>
      <c r="I21" s="86">
        <f t="shared" si="10"/>
        <v>81008873624.01001</v>
      </c>
      <c r="J21" s="87">
        <f aca="true" t="shared" si="11" ref="J21:J26">+F21-G21</f>
        <v>128374304111.49002</v>
      </c>
      <c r="K21" s="88">
        <f aca="true" t="shared" si="12" ref="K21:K26">+G21/F21</f>
        <v>0.6594829750551644</v>
      </c>
      <c r="L21" s="88">
        <f aca="true" t="shared" si="13" ref="L21:L26">+H21/F21</f>
        <v>0.2164494250975408</v>
      </c>
      <c r="M21" s="89">
        <f aca="true" t="shared" si="14" ref="M21:M26">+I21/F21</f>
        <v>0.21487867709587133</v>
      </c>
    </row>
    <row r="22" spans="1:13" ht="24.75" customHeight="1">
      <c r="A22" s="33"/>
      <c r="B22" s="38" t="s">
        <v>1</v>
      </c>
      <c r="C22" s="31">
        <v>41107301000</v>
      </c>
      <c r="D22" s="31">
        <v>41107301000</v>
      </c>
      <c r="E22" s="29">
        <v>0</v>
      </c>
      <c r="F22" s="31">
        <f>+D22-E22</f>
        <v>41107301000</v>
      </c>
      <c r="G22" s="107">
        <v>11115440144</v>
      </c>
      <c r="H22" s="108">
        <v>10857790040</v>
      </c>
      <c r="I22" s="108">
        <v>10823425818</v>
      </c>
      <c r="J22" s="68">
        <f t="shared" si="11"/>
        <v>29991860856</v>
      </c>
      <c r="K22" s="30">
        <f t="shared" si="12"/>
        <v>0.2704006313622974</v>
      </c>
      <c r="L22" s="30">
        <f t="shared" si="13"/>
        <v>0.26413288578590943</v>
      </c>
      <c r="M22" s="37">
        <f t="shared" si="14"/>
        <v>0.2632969218290444</v>
      </c>
    </row>
    <row r="23" spans="1:13" ht="21" customHeight="1">
      <c r="A23" s="33"/>
      <c r="B23" s="38" t="s">
        <v>18</v>
      </c>
      <c r="C23" s="31">
        <v>19428254000</v>
      </c>
      <c r="D23" s="31">
        <v>19428254000</v>
      </c>
      <c r="E23" s="29">
        <v>0</v>
      </c>
      <c r="F23" s="31">
        <f>+D23-E23</f>
        <v>19428254000</v>
      </c>
      <c r="G23" s="107">
        <v>15692711898.71</v>
      </c>
      <c r="H23" s="108">
        <v>4824468768.13</v>
      </c>
      <c r="I23" s="108">
        <v>4536850323.13</v>
      </c>
      <c r="J23" s="68">
        <f t="shared" si="11"/>
        <v>3735542101.290001</v>
      </c>
      <c r="K23" s="30">
        <f t="shared" si="12"/>
        <v>0.8077263092560968</v>
      </c>
      <c r="L23" s="30">
        <f t="shared" si="13"/>
        <v>0.248322302566664</v>
      </c>
      <c r="M23" s="37">
        <f t="shared" si="14"/>
        <v>0.23351817014179452</v>
      </c>
    </row>
    <row r="24" spans="1:13" ht="30.75" customHeight="1">
      <c r="A24" s="33"/>
      <c r="B24" s="38" t="s">
        <v>8</v>
      </c>
      <c r="C24" s="31">
        <v>349794367000</v>
      </c>
      <c r="D24" s="31">
        <v>303631861000</v>
      </c>
      <c r="E24" s="31">
        <v>0</v>
      </c>
      <c r="F24" s="31">
        <f>+D24-E24</f>
        <v>303631861000</v>
      </c>
      <c r="G24" s="108">
        <v>211718047503.8</v>
      </c>
      <c r="H24" s="108">
        <v>55821091636.880005</v>
      </c>
      <c r="I24" s="108">
        <v>55821091636.880005</v>
      </c>
      <c r="J24" s="68">
        <f t="shared" si="11"/>
        <v>91913813496.20001</v>
      </c>
      <c r="K24" s="30">
        <f t="shared" si="12"/>
        <v>0.6972853468226774</v>
      </c>
      <c r="L24" s="30">
        <f t="shared" si="13"/>
        <v>0.18384464480451873</v>
      </c>
      <c r="M24" s="37">
        <f t="shared" si="14"/>
        <v>0.18384464480451873</v>
      </c>
    </row>
    <row r="25" spans="1:13" ht="19.5" customHeight="1">
      <c r="A25" s="33"/>
      <c r="B25" s="39" t="s">
        <v>25</v>
      </c>
      <c r="C25" s="31">
        <v>12830780000</v>
      </c>
      <c r="D25" s="31">
        <v>12830780000</v>
      </c>
      <c r="E25" s="31">
        <v>0</v>
      </c>
      <c r="F25" s="31">
        <f>+D25-E25</f>
        <v>12830780000</v>
      </c>
      <c r="G25" s="108">
        <v>10097692342</v>
      </c>
      <c r="H25" s="108">
        <v>10097692342</v>
      </c>
      <c r="I25" s="108">
        <v>9827505846</v>
      </c>
      <c r="J25" s="68">
        <f t="shared" si="11"/>
        <v>2733087658</v>
      </c>
      <c r="K25" s="30">
        <f t="shared" si="12"/>
        <v>0.7869897498047663</v>
      </c>
      <c r="L25" s="30">
        <f t="shared" si="13"/>
        <v>0.7869897498047663</v>
      </c>
      <c r="M25" s="37">
        <f t="shared" si="14"/>
        <v>0.7659320669515025</v>
      </c>
    </row>
    <row r="26" spans="1:13" ht="24.75" customHeight="1">
      <c r="A26" s="84" t="s">
        <v>4</v>
      </c>
      <c r="B26" s="85" t="s">
        <v>2</v>
      </c>
      <c r="C26" s="98">
        <v>241952330660</v>
      </c>
      <c r="D26" s="103">
        <v>271952330660</v>
      </c>
      <c r="E26" s="98">
        <v>0</v>
      </c>
      <c r="F26" s="98">
        <f>+D26-E26</f>
        <v>271952330660</v>
      </c>
      <c r="G26" s="109">
        <v>229123541623.2</v>
      </c>
      <c r="H26" s="109">
        <v>14247279865.66</v>
      </c>
      <c r="I26" s="109">
        <v>14150515575.66</v>
      </c>
      <c r="J26" s="87">
        <f t="shared" si="11"/>
        <v>42828789036.79999</v>
      </c>
      <c r="K26" s="88">
        <f t="shared" si="12"/>
        <v>0.8425136165119123</v>
      </c>
      <c r="L26" s="88">
        <f t="shared" si="13"/>
        <v>0.052388886798959707</v>
      </c>
      <c r="M26" s="89">
        <f t="shared" si="14"/>
        <v>0.05203307337472774</v>
      </c>
    </row>
    <row r="27" spans="1:13" ht="10.5" customHeight="1">
      <c r="A27" s="46"/>
      <c r="B27" s="47"/>
      <c r="C27" s="62"/>
      <c r="D27" s="14"/>
      <c r="E27" s="62"/>
      <c r="F27" s="61"/>
      <c r="G27" s="104"/>
      <c r="H27" s="104"/>
      <c r="I27" s="104"/>
      <c r="J27" s="66"/>
      <c r="K27" s="4"/>
      <c r="L27" s="4"/>
      <c r="M27" s="45"/>
    </row>
    <row r="28" spans="1:13" ht="13.5" thickBot="1">
      <c r="A28" s="48" t="s">
        <v>5</v>
      </c>
      <c r="B28" s="49" t="s">
        <v>6</v>
      </c>
      <c r="C28" s="63">
        <f aca="true" t="shared" si="15" ref="C28:I28">+C21+C26</f>
        <v>665113032660</v>
      </c>
      <c r="D28" s="63">
        <f t="shared" si="15"/>
        <v>648950526660</v>
      </c>
      <c r="E28" s="76">
        <f t="shared" si="15"/>
        <v>0</v>
      </c>
      <c r="F28" s="77">
        <f t="shared" si="15"/>
        <v>648950526660</v>
      </c>
      <c r="G28" s="105">
        <f t="shared" si="15"/>
        <v>477747433511.70996</v>
      </c>
      <c r="H28" s="105">
        <f t="shared" si="15"/>
        <v>95848322652.67001</v>
      </c>
      <c r="I28" s="106">
        <f t="shared" si="15"/>
        <v>95159389199.67001</v>
      </c>
      <c r="J28" s="59">
        <f>+F28-G28</f>
        <v>171203093148.29004</v>
      </c>
      <c r="K28" s="55">
        <f>+G28/F28</f>
        <v>0.7361846764661195</v>
      </c>
      <c r="L28" s="55">
        <f>+H28/F28</f>
        <v>0.14769742640626154</v>
      </c>
      <c r="M28" s="60">
        <f>+I28/F28</f>
        <v>0.14663581473526746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12" t="s">
        <v>31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8.75" customHeight="1">
      <c r="A31" s="112" t="s">
        <v>33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21</v>
      </c>
      <c r="F33" s="22" t="s">
        <v>22</v>
      </c>
      <c r="G33" s="22" t="s">
        <v>19</v>
      </c>
      <c r="H33" s="22" t="s">
        <v>20</v>
      </c>
      <c r="I33" s="22" t="s">
        <v>23</v>
      </c>
      <c r="J33" s="56" t="s">
        <v>11</v>
      </c>
      <c r="K33" s="26" t="s">
        <v>13</v>
      </c>
      <c r="L33" s="27" t="s">
        <v>27</v>
      </c>
      <c r="M33" s="28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57"/>
      <c r="K34" s="9"/>
      <c r="L34" s="9"/>
      <c r="M34" s="58"/>
    </row>
    <row r="35" spans="1:13" ht="24" customHeight="1">
      <c r="A35" s="84" t="s">
        <v>3</v>
      </c>
      <c r="B35" s="85" t="s">
        <v>0</v>
      </c>
      <c r="C35" s="86">
        <f aca="true" t="shared" si="16" ref="C35:I35">SUM(C36:C39)</f>
        <v>15302852000</v>
      </c>
      <c r="D35" s="86">
        <f t="shared" si="16"/>
        <v>15302852000</v>
      </c>
      <c r="E35" s="86">
        <f t="shared" si="16"/>
        <v>307683000</v>
      </c>
      <c r="F35" s="86">
        <f t="shared" si="16"/>
        <v>14995169000</v>
      </c>
      <c r="G35" s="98">
        <f t="shared" si="16"/>
        <v>5273556503.3</v>
      </c>
      <c r="H35" s="98">
        <f t="shared" si="16"/>
        <v>4096077440.2799997</v>
      </c>
      <c r="I35" s="98">
        <f t="shared" si="16"/>
        <v>4062699809.2799997</v>
      </c>
      <c r="J35" s="87">
        <f aca="true" t="shared" si="17" ref="J35:J40">+F35-G35</f>
        <v>9721612496.7</v>
      </c>
      <c r="K35" s="88">
        <f aca="true" t="shared" si="18" ref="K35:K40">+G35/F35</f>
        <v>0.3516836991500396</v>
      </c>
      <c r="L35" s="88">
        <f aca="true" t="shared" si="19" ref="L35:L40">+H35/F35</f>
        <v>0.27315980501987003</v>
      </c>
      <c r="M35" s="89">
        <f aca="true" t="shared" si="20" ref="M35:M40">+I35/F35</f>
        <v>0.27093391273416123</v>
      </c>
    </row>
    <row r="36" spans="1:13" ht="19.5" customHeight="1">
      <c r="A36" s="50"/>
      <c r="B36" s="34" t="s">
        <v>1</v>
      </c>
      <c r="C36" s="73">
        <v>13248697000</v>
      </c>
      <c r="D36" s="73">
        <v>13248697000</v>
      </c>
      <c r="E36" s="73">
        <v>307683000</v>
      </c>
      <c r="F36" s="73">
        <f>+D36-E36</f>
        <v>12941014000</v>
      </c>
      <c r="G36" s="110">
        <v>3620586514</v>
      </c>
      <c r="H36" s="110">
        <v>3619710014</v>
      </c>
      <c r="I36" s="110">
        <v>3619710014</v>
      </c>
      <c r="J36" s="68">
        <f t="shared" si="17"/>
        <v>9320427486</v>
      </c>
      <c r="K36" s="30">
        <f t="shared" si="18"/>
        <v>0.27977610672548536</v>
      </c>
      <c r="L36" s="30">
        <f t="shared" si="19"/>
        <v>0.27970837632970647</v>
      </c>
      <c r="M36" s="37">
        <f t="shared" si="20"/>
        <v>0.27970837632970647</v>
      </c>
    </row>
    <row r="37" spans="1:13" ht="19.5" customHeight="1">
      <c r="A37" s="50"/>
      <c r="B37" s="38" t="s">
        <v>18</v>
      </c>
      <c r="C37" s="73">
        <v>1916845000</v>
      </c>
      <c r="D37" s="73">
        <v>1916845000</v>
      </c>
      <c r="E37" s="73">
        <v>0</v>
      </c>
      <c r="F37" s="73">
        <f>+D37-E37</f>
        <v>1916845000</v>
      </c>
      <c r="G37" s="110">
        <v>1635270939.3</v>
      </c>
      <c r="H37" s="110">
        <v>458668376.28</v>
      </c>
      <c r="I37" s="110">
        <v>425290745.28</v>
      </c>
      <c r="J37" s="68">
        <f t="shared" si="17"/>
        <v>281574060.70000005</v>
      </c>
      <c r="K37" s="30">
        <f t="shared" si="18"/>
        <v>0.8531054619961447</v>
      </c>
      <c r="L37" s="30">
        <f t="shared" si="19"/>
        <v>0.23928297607787796</v>
      </c>
      <c r="M37" s="37">
        <f t="shared" si="20"/>
        <v>0.2218701800510735</v>
      </c>
    </row>
    <row r="38" spans="1:13" ht="24.75" customHeight="1">
      <c r="A38" s="50"/>
      <c r="B38" s="34" t="s">
        <v>8</v>
      </c>
      <c r="C38" s="73">
        <v>133375000</v>
      </c>
      <c r="D38" s="73">
        <v>133375000</v>
      </c>
      <c r="E38" s="73">
        <v>0</v>
      </c>
      <c r="F38" s="73">
        <f>+D38-E38</f>
        <v>133375000</v>
      </c>
      <c r="G38" s="110">
        <v>17699050</v>
      </c>
      <c r="H38" s="110">
        <v>17699050</v>
      </c>
      <c r="I38" s="110">
        <v>17699050</v>
      </c>
      <c r="J38" s="68">
        <f t="shared" si="17"/>
        <v>115675950</v>
      </c>
      <c r="K38" s="30">
        <f t="shared" si="18"/>
        <v>0.13270140581068415</v>
      </c>
      <c r="L38" s="30">
        <f t="shared" si="19"/>
        <v>0.13270140581068415</v>
      </c>
      <c r="M38" s="37">
        <f t="shared" si="20"/>
        <v>0.13270140581068415</v>
      </c>
    </row>
    <row r="39" spans="1:13" ht="19.5" customHeight="1">
      <c r="A39" s="33"/>
      <c r="B39" s="39" t="s">
        <v>25</v>
      </c>
      <c r="C39" s="73">
        <v>3935000</v>
      </c>
      <c r="D39" s="73">
        <v>3935000</v>
      </c>
      <c r="E39" s="73">
        <v>0</v>
      </c>
      <c r="F39" s="73">
        <f>+D39-E39</f>
        <v>3935000</v>
      </c>
      <c r="G39" s="110">
        <v>0</v>
      </c>
      <c r="H39" s="110">
        <v>0</v>
      </c>
      <c r="I39" s="110">
        <v>0</v>
      </c>
      <c r="J39" s="68">
        <f t="shared" si="17"/>
        <v>3935000</v>
      </c>
      <c r="K39" s="30">
        <f t="shared" si="18"/>
        <v>0</v>
      </c>
      <c r="L39" s="30">
        <f t="shared" si="19"/>
        <v>0</v>
      </c>
      <c r="M39" s="37">
        <f t="shared" si="20"/>
        <v>0</v>
      </c>
    </row>
    <row r="40" spans="1:13" ht="29.25" customHeight="1">
      <c r="A40" s="78" t="s">
        <v>4</v>
      </c>
      <c r="B40" s="79" t="s">
        <v>2</v>
      </c>
      <c r="C40" s="80">
        <v>9493961000</v>
      </c>
      <c r="D40" s="80">
        <v>9493961000</v>
      </c>
      <c r="E40" s="80">
        <v>0</v>
      </c>
      <c r="F40" s="80">
        <f>+D40-E40</f>
        <v>9493961000</v>
      </c>
      <c r="G40" s="111">
        <v>4777964395.32</v>
      </c>
      <c r="H40" s="111">
        <v>711147230.66</v>
      </c>
      <c r="I40" s="111">
        <v>578551480.66</v>
      </c>
      <c r="J40" s="81">
        <f t="shared" si="17"/>
        <v>4715996604.68</v>
      </c>
      <c r="K40" s="82">
        <f t="shared" si="18"/>
        <v>0.5032635372443598</v>
      </c>
      <c r="L40" s="82">
        <f t="shared" si="19"/>
        <v>0.07490521929255871</v>
      </c>
      <c r="M40" s="83">
        <f t="shared" si="20"/>
        <v>0.060938893751512145</v>
      </c>
    </row>
    <row r="41" spans="1:13" ht="6.75" customHeight="1">
      <c r="A41" s="51"/>
      <c r="B41" s="52"/>
      <c r="C41" s="75"/>
      <c r="D41" s="75"/>
      <c r="E41" s="75"/>
      <c r="F41" s="75"/>
      <c r="G41" s="102"/>
      <c r="H41" s="102"/>
      <c r="I41" s="102"/>
      <c r="J41" s="69"/>
      <c r="K41" s="53"/>
      <c r="L41" s="53"/>
      <c r="M41" s="44"/>
    </row>
    <row r="42" spans="1:13" ht="21.75" customHeight="1" thickBot="1">
      <c r="A42" s="90" t="s">
        <v>5</v>
      </c>
      <c r="B42" s="91" t="s">
        <v>6</v>
      </c>
      <c r="C42" s="92">
        <f>+C35+C40</f>
        <v>24796813000</v>
      </c>
      <c r="D42" s="92">
        <f aca="true" t="shared" si="21" ref="D42:I42">+D35+D40</f>
        <v>24796813000</v>
      </c>
      <c r="E42" s="92">
        <f t="shared" si="21"/>
        <v>307683000</v>
      </c>
      <c r="F42" s="92">
        <f t="shared" si="21"/>
        <v>24489130000</v>
      </c>
      <c r="G42" s="100">
        <f t="shared" si="21"/>
        <v>10051520898.619999</v>
      </c>
      <c r="H42" s="100">
        <f t="shared" si="21"/>
        <v>4807224670.94</v>
      </c>
      <c r="I42" s="100">
        <f t="shared" si="21"/>
        <v>4641251289.94</v>
      </c>
      <c r="J42" s="93">
        <f>+F42-G42</f>
        <v>14437609101.380001</v>
      </c>
      <c r="K42" s="94">
        <f>+G42/F42</f>
        <v>0.41044826413269886</v>
      </c>
      <c r="L42" s="94">
        <f>+H42/F42</f>
        <v>0.19630034513026798</v>
      </c>
      <c r="M42" s="95">
        <f>+I42/F42</f>
        <v>0.18952291444979874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54" t="s">
        <v>16</v>
      </c>
      <c r="C44" s="14"/>
      <c r="D44" s="14"/>
      <c r="E44" s="14"/>
      <c r="F44" s="67"/>
      <c r="G44" s="64"/>
      <c r="H44" s="64"/>
      <c r="I44" s="64"/>
      <c r="J44" s="64"/>
      <c r="K44" s="65"/>
      <c r="L44" s="15"/>
      <c r="M44" s="15"/>
    </row>
    <row r="45" spans="6:7" ht="12.75">
      <c r="F45" s="25"/>
      <c r="G45" s="24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.5905511811023623" bottom="0" header="0" footer="0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2021-05-04T01:01:24Z</cp:lastPrinted>
  <dcterms:created xsi:type="dcterms:W3CDTF">2011-02-09T13:24:23Z</dcterms:created>
  <dcterms:modified xsi:type="dcterms:W3CDTF">2021-05-04T01:03:01Z</dcterms:modified>
  <cp:category/>
  <cp:version/>
  <cp:contentType/>
  <cp:contentStatus/>
</cp:coreProperties>
</file>