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67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<sst xmlns="http://schemas.openxmlformats.org/spreadsheetml/2006/main" count="74" uniqueCount="32">
  <si>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</si>
  <si>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</si>
  <si>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</si>
  <si>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</si>
  <si>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</si>
  <si>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</si>
  <si>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</si>
  <si>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</si>
  <si>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</si>
  <si>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</si>
  <si>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</si>
  <si>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</si>
  <si>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</si>
  <si>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</si>
  <si>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</si>
  <si>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</si>
  <si>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</si>
  <si>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</si>
  <si>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</si>
  <si>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</si>
  <si>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</si>
  <si>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</si>
  <si>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</si>
  <si>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</si>
  <si>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</si>
  <si>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</si>
  <si>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</si>
  <si>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</si>
  <si>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</si>
  <si>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OBL /APR  (%)</t>
  </si>
  <si>
    <t>INFORME DE EJECUCIÓN PRESUPUESTAL ACUMULADA SEPTIEMBRE 30 DE 2020</t>
  </si>
  <si>
    <t>GENERADO : OCTUBRE 01 DE 2020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</si>
</sst>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  <numFmt numFmtId="201" formatCode="[$-1240A]&quot;$&quot;\ #,##0.00;\-&quot;$&quot;\ #,##0.00"/>
    <numFmt numFmtId="202" formatCode="#,##0.00_ ;\-#,##0.00\ 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b/>
      <sz val="10"/>
      <color theme="0"/>
      <name val="Arial Narrow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0" fontId="54" fillId="33" borderId="14" xfId="0" applyFont="1" applyFill="1" applyBorder="1" applyAlignment="1">
      <alignment/>
    </xf>
    <xf numFmtId="0" fontId="55" fillId="33" borderId="15" xfId="0" applyFont="1" applyFill="1" applyBorder="1" applyAlignment="1">
      <alignment horizontal="center" vertical="center"/>
    </xf>
    <xf numFmtId="4" fontId="55" fillId="33" borderId="15" xfId="0" applyNumberFormat="1" applyFont="1" applyFill="1" applyBorder="1" applyAlignment="1">
      <alignment horizontal="center" vertical="justify" wrapText="1"/>
    </xf>
    <xf numFmtId="0" fontId="55" fillId="33" borderId="15" xfId="0" applyFont="1" applyFill="1" applyBorder="1" applyAlignment="1">
      <alignment horizontal="center" vertical="justify" wrapText="1"/>
    </xf>
    <xf numFmtId="198" fontId="0" fillId="0" borderId="0" xfId="0" applyNumberFormat="1" applyAlignment="1">
      <alignment/>
    </xf>
    <xf numFmtId="200" fontId="0" fillId="0" borderId="0" xfId="0" applyNumberFormat="1" applyAlignment="1">
      <alignment/>
    </xf>
    <xf numFmtId="198" fontId="56" fillId="0" borderId="0" xfId="0" applyNumberFormat="1" applyFont="1" applyFill="1" applyBorder="1" applyAlignment="1">
      <alignment horizontal="right" vertical="center" wrapText="1" readingOrder="1"/>
    </xf>
    <xf numFmtId="0" fontId="57" fillId="34" borderId="15" xfId="0" applyFont="1" applyFill="1" applyBorder="1" applyAlignment="1">
      <alignment horizontal="center" vertical="justify" wrapText="1"/>
    </xf>
    <xf numFmtId="0" fontId="57" fillId="34" borderId="15" xfId="0" applyFont="1" applyFill="1" applyBorder="1" applyAlignment="1">
      <alignment horizontal="center" vertical="justify"/>
    </xf>
    <xf numFmtId="0" fontId="57" fillId="34" borderId="16" xfId="0" applyFont="1" applyFill="1" applyBorder="1" applyAlignment="1">
      <alignment horizontal="center" vertical="justify"/>
    </xf>
    <xf numFmtId="4" fontId="58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10" fontId="6" fillId="35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0" fontId="59" fillId="36" borderId="0" xfId="0" applyNumberFormat="1" applyFont="1" applyFill="1" applyBorder="1" applyAlignment="1">
      <alignment horizontal="right" vertical="center" wrapText="1"/>
    </xf>
    <xf numFmtId="10" fontId="5" fillId="36" borderId="17" xfId="0" applyNumberFormat="1" applyFont="1" applyFill="1" applyBorder="1" applyAlignment="1">
      <alignment horizontal="right" vertical="center" wrapText="1"/>
    </xf>
    <xf numFmtId="10" fontId="5" fillId="0" borderId="1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0" fillId="36" borderId="0" xfId="0" applyNumberFormat="1" applyFont="1" applyFill="1" applyBorder="1" applyAlignment="1">
      <alignment horizontal="right" vertical="center" wrapText="1"/>
    </xf>
    <xf numFmtId="10" fontId="6" fillId="36" borderId="17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10" fontId="6" fillId="35" borderId="17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/>
    </xf>
    <xf numFmtId="0" fontId="9" fillId="36" borderId="0" xfId="0" applyFont="1" applyFill="1" applyBorder="1" applyAlignment="1">
      <alignment horizontal="left"/>
    </xf>
    <xf numFmtId="4" fontId="8" fillId="36" borderId="0" xfId="0" applyNumberFormat="1" applyFont="1" applyFill="1" applyBorder="1" applyAlignment="1">
      <alignment horizontal="right" vertical="center" wrapText="1"/>
    </xf>
    <xf numFmtId="10" fontId="6" fillId="36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10" fontId="6" fillId="5" borderId="19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1" fillId="34" borderId="14" xfId="0" applyFont="1" applyFill="1" applyBorder="1" applyAlignment="1">
      <alignment horizontal="center" vertical="justify" wrapText="1"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6" fillId="35" borderId="12" xfId="0" applyNumberFormat="1" applyFont="1" applyFill="1" applyBorder="1" applyAlignment="1">
      <alignment horizontal="right" vertical="center" wrapText="1"/>
    </xf>
    <xf numFmtId="4" fontId="6" fillId="5" borderId="18" xfId="0" applyNumberFormat="1" applyFont="1" applyFill="1" applyBorder="1" applyAlignment="1">
      <alignment horizontal="right" vertical="center" wrapText="1"/>
    </xf>
    <xf numFmtId="10" fontId="6" fillId="5" borderId="20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6" fillId="5" borderId="19" xfId="0" applyNumberFormat="1" applyFont="1" applyFill="1" applyBorder="1" applyAlignment="1">
      <alignment horizontal="center" vertical="center" wrapText="1"/>
    </xf>
    <xf numFmtId="4" fontId="62" fillId="5" borderId="19" xfId="0" applyNumberFormat="1" applyFont="1" applyFill="1" applyBorder="1" applyAlignment="1">
      <alignment horizontal="center" vertical="center" wrapText="1"/>
    </xf>
    <xf numFmtId="4" fontId="6" fillId="5" borderId="2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Border="1" applyAlignment="1">
      <alignment horizontal="right" vertical="center" wrapText="1" readingOrder="1"/>
    </xf>
    <xf numFmtId="4" fontId="5" fillId="0" borderId="12" xfId="0" applyNumberFormat="1" applyFont="1" applyFill="1" applyBorder="1" applyAlignment="1">
      <alignment horizontal="right" vertical="center" wrapText="1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left" vertical="center"/>
    </xf>
    <xf numFmtId="4" fontId="6" fillId="35" borderId="23" xfId="0" applyNumberFormat="1" applyFont="1" applyFill="1" applyBorder="1" applyAlignment="1">
      <alignment horizontal="right" vertical="center" wrapText="1"/>
    </xf>
    <xf numFmtId="10" fontId="6" fillId="35" borderId="23" xfId="0" applyNumberFormat="1" applyFont="1" applyFill="1" applyBorder="1" applyAlignment="1">
      <alignment horizontal="right" vertical="center" wrapText="1"/>
    </xf>
    <xf numFmtId="10" fontId="6" fillId="35" borderId="24" xfId="0" applyNumberFormat="1" applyFont="1" applyFill="1" applyBorder="1" applyAlignment="1">
      <alignment horizontal="right" vertical="center" wrapText="1"/>
    </xf>
    <xf numFmtId="10" fontId="60" fillId="35" borderId="0" xfId="0" applyNumberFormat="1" applyFont="1" applyFill="1" applyBorder="1" applyAlignment="1">
      <alignment horizontal="right" vertical="center" wrapText="1"/>
    </xf>
    <xf numFmtId="10" fontId="60" fillId="35" borderId="23" xfId="0" applyNumberFormat="1" applyFont="1" applyFill="1" applyBorder="1" applyAlignment="1">
      <alignment horizontal="right" vertical="center" wrapText="1"/>
    </xf>
    <xf numFmtId="4" fontId="6" fillId="36" borderId="12" xfId="0" applyNumberFormat="1" applyFont="1" applyFill="1" applyBorder="1" applyAlignment="1">
      <alignment horizontal="right" vertical="center" wrapText="1"/>
    </xf>
    <xf numFmtId="4" fontId="6" fillId="35" borderId="22" xfId="0" applyNumberFormat="1" applyFont="1" applyFill="1" applyBorder="1" applyAlignment="1">
      <alignment horizontal="right" vertical="center" wrapText="1"/>
    </xf>
    <xf numFmtId="4" fontId="62" fillId="35" borderId="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36" borderId="12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vertical="center" wrapText="1" readingOrder="1"/>
    </xf>
    <xf numFmtId="4" fontId="5" fillId="0" borderId="0" xfId="0" applyNumberFormat="1" applyFont="1" applyFill="1" applyBorder="1" applyAlignment="1">
      <alignment vertical="center" wrapText="1"/>
    </xf>
    <xf numFmtId="4" fontId="7" fillId="35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2</xdr:row>
      <xdr:rowOff>142875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="115" zoomScaleNormal="115" zoomScalePageLayoutView="0" workbookViewId="0" topLeftCell="D1">
      <selection activeCell="N10" sqref="N10"/>
    </sheetView>
  </sheetViews>
  <sheetFormatPr defaultColWidth="11.421875" defaultRowHeight="12.75"/>
  <cols>
    <col min="1" max="1" width="2.57421875" style="0" customWidth="1"/>
    <col min="2" max="2" width="30.421875" style="0" customWidth="1"/>
    <col min="3" max="3" width="17.421875" style="0" customWidth="1"/>
    <col min="4" max="4" width="18.140625" style="0" customWidth="1"/>
    <col min="5" max="5" width="15.8515625" style="0" customWidth="1"/>
    <col min="6" max="6" width="17.28125" style="0" customWidth="1"/>
    <col min="7" max="8" width="18.421875" style="0" customWidth="1"/>
    <col min="9" max="9" width="18.71093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04" t="s">
        <v>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21" customHeight="1">
      <c r="A3" s="102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3:13" ht="15.75" customHeight="1" thickBot="1">
      <c r="C4" s="1"/>
      <c r="D4" s="1"/>
      <c r="E4" s="1"/>
      <c r="F4" s="1"/>
      <c r="G4" s="1"/>
      <c r="H4" s="1"/>
      <c r="I4" s="1"/>
      <c r="J4" s="3" t="s">
        <v>31</v>
      </c>
      <c r="K4" s="2"/>
      <c r="L4" s="2"/>
      <c r="M4" s="2"/>
    </row>
    <row r="5" spans="1:13" ht="43.5" customHeight="1" thickBot="1">
      <c r="A5" s="20"/>
      <c r="B5" s="21" t="s">
        <v>7</v>
      </c>
      <c r="C5" s="22" t="s">
        <v>15</v>
      </c>
      <c r="D5" s="23" t="s">
        <v>10</v>
      </c>
      <c r="E5" s="22" t="s">
        <v>23</v>
      </c>
      <c r="F5" s="22" t="s">
        <v>24</v>
      </c>
      <c r="G5" s="23" t="s">
        <v>26</v>
      </c>
      <c r="H5" s="23" t="s">
        <v>28</v>
      </c>
      <c r="I5" s="23" t="s">
        <v>22</v>
      </c>
      <c r="J5" s="66" t="s">
        <v>11</v>
      </c>
      <c r="K5" s="27" t="s">
        <v>13</v>
      </c>
      <c r="L5" s="28" t="s">
        <v>29</v>
      </c>
      <c r="M5" s="29" t="s">
        <v>12</v>
      </c>
    </row>
    <row r="6" spans="1:13" ht="9.75" customHeight="1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10"/>
    </row>
    <row r="7" spans="1:13" ht="18" customHeight="1">
      <c r="A7" s="64" t="s">
        <v>3</v>
      </c>
      <c r="B7" s="63" t="s">
        <v>0</v>
      </c>
      <c r="C7" s="33">
        <f>SUM(C8:C11)</f>
        <v>393304915000</v>
      </c>
      <c r="D7" s="33">
        <f aca="true" t="shared" si="0" ref="D7:I7">SUM(D8:D11)</f>
        <v>495832765000</v>
      </c>
      <c r="E7" s="33">
        <f t="shared" si="0"/>
        <v>6554555000</v>
      </c>
      <c r="F7" s="33">
        <f t="shared" si="0"/>
        <v>489278210000</v>
      </c>
      <c r="G7" s="33">
        <f t="shared" si="0"/>
        <v>400270694053.48</v>
      </c>
      <c r="H7" s="33">
        <f t="shared" si="0"/>
        <v>338378715429.72003</v>
      </c>
      <c r="I7" s="33">
        <f t="shared" si="0"/>
        <v>323763184495.72</v>
      </c>
      <c r="J7" s="69">
        <f aca="true" t="shared" si="1" ref="J7:J12">+F7-G7</f>
        <v>89007515946.52002</v>
      </c>
      <c r="K7" s="87">
        <f aca="true" t="shared" si="2" ref="K7:K12">+G7/F7</f>
        <v>0.818084038636178</v>
      </c>
      <c r="L7" s="87">
        <f aca="true" t="shared" si="3" ref="L7:L12">+H7/F7</f>
        <v>0.6915875436793313</v>
      </c>
      <c r="M7" s="51">
        <f aca="true" t="shared" si="4" ref="M7:M12">+I7/F7</f>
        <v>0.6617159274183086</v>
      </c>
    </row>
    <row r="8" spans="1:13" ht="29.25" customHeight="1">
      <c r="A8" s="36"/>
      <c r="B8" s="37" t="s">
        <v>1</v>
      </c>
      <c r="C8" s="32">
        <f aca="true" t="shared" si="5" ref="C8:E9">+C22+C36</f>
        <v>52247396000</v>
      </c>
      <c r="D8" s="32">
        <f t="shared" si="5"/>
        <v>52247396000</v>
      </c>
      <c r="E8" s="32">
        <f t="shared" si="5"/>
        <v>554555000</v>
      </c>
      <c r="F8" s="32">
        <f>+D8-E8</f>
        <v>51692841000</v>
      </c>
      <c r="G8" s="32">
        <f aca="true" t="shared" si="6" ref="G8:I9">+G22+G36</f>
        <v>36085718621.92</v>
      </c>
      <c r="H8" s="32">
        <f t="shared" si="6"/>
        <v>35887552412.92</v>
      </c>
      <c r="I8" s="32">
        <f t="shared" si="6"/>
        <v>35866335304.92</v>
      </c>
      <c r="J8" s="95">
        <f t="shared" si="1"/>
        <v>15607122378.080002</v>
      </c>
      <c r="K8" s="38">
        <f t="shared" si="2"/>
        <v>0.6980796165163373</v>
      </c>
      <c r="L8" s="38">
        <f t="shared" si="3"/>
        <v>0.6942460835712241</v>
      </c>
      <c r="M8" s="39">
        <f t="shared" si="4"/>
        <v>0.693835637799826</v>
      </c>
    </row>
    <row r="9" spans="1:13" ht="25.5" customHeight="1">
      <c r="A9" s="36"/>
      <c r="B9" s="41" t="s">
        <v>19</v>
      </c>
      <c r="C9" s="32">
        <f t="shared" si="5"/>
        <v>21345099000</v>
      </c>
      <c r="D9" s="32">
        <f t="shared" si="5"/>
        <v>21345099000</v>
      </c>
      <c r="E9" s="32">
        <f t="shared" si="5"/>
        <v>0</v>
      </c>
      <c r="F9" s="32">
        <f>+D9-E9</f>
        <v>21345099000</v>
      </c>
      <c r="G9" s="32">
        <f t="shared" si="6"/>
        <v>18782642149.5</v>
      </c>
      <c r="H9" s="32">
        <f t="shared" si="6"/>
        <v>12484058062.4</v>
      </c>
      <c r="I9" s="32">
        <f t="shared" si="6"/>
        <v>12327970514.4</v>
      </c>
      <c r="J9" s="95">
        <f t="shared" si="1"/>
        <v>2562456850.5</v>
      </c>
      <c r="K9" s="38">
        <f t="shared" si="2"/>
        <v>0.8799510440078071</v>
      </c>
      <c r="L9" s="38">
        <f t="shared" si="3"/>
        <v>0.5848676580230431</v>
      </c>
      <c r="M9" s="39">
        <f t="shared" si="4"/>
        <v>0.5775550872076067</v>
      </c>
    </row>
    <row r="10" spans="1:13" ht="24" customHeight="1">
      <c r="A10" s="36"/>
      <c r="B10" s="37" t="s">
        <v>8</v>
      </c>
      <c r="C10" s="32">
        <f>+C24+C38</f>
        <v>307251533000</v>
      </c>
      <c r="D10" s="32">
        <f aca="true" t="shared" si="7" ref="D10:I10">+D24+D38</f>
        <v>409779383000</v>
      </c>
      <c r="E10" s="32">
        <f t="shared" si="7"/>
        <v>6000000000</v>
      </c>
      <c r="F10" s="32">
        <f t="shared" si="7"/>
        <v>403779383000</v>
      </c>
      <c r="G10" s="32">
        <f t="shared" si="7"/>
        <v>333827205321.06</v>
      </c>
      <c r="H10" s="32">
        <f t="shared" si="7"/>
        <v>278432229254.4</v>
      </c>
      <c r="I10" s="32">
        <f t="shared" si="7"/>
        <v>263994002976.4</v>
      </c>
      <c r="J10" s="95">
        <f t="shared" si="1"/>
        <v>69952177678.94</v>
      </c>
      <c r="K10" s="38">
        <f t="shared" si="2"/>
        <v>0.8267564402144326</v>
      </c>
      <c r="L10" s="38">
        <f t="shared" si="3"/>
        <v>0.6895652452230332</v>
      </c>
      <c r="M10" s="39">
        <f t="shared" si="4"/>
        <v>0.6538075347358684</v>
      </c>
    </row>
    <row r="11" spans="1:13" ht="37.5" customHeight="1">
      <c r="A11" s="36"/>
      <c r="B11" s="42" t="s">
        <v>27</v>
      </c>
      <c r="C11" s="32">
        <f aca="true" t="shared" si="8" ref="C11:I12">+C25+C39</f>
        <v>12460887000</v>
      </c>
      <c r="D11" s="32">
        <f>+D25+D39</f>
        <v>12460887000</v>
      </c>
      <c r="E11" s="32">
        <f t="shared" si="8"/>
        <v>0</v>
      </c>
      <c r="F11" s="32">
        <f>+D11-E11</f>
        <v>12460887000</v>
      </c>
      <c r="G11" s="32">
        <f>+G25+G39</f>
        <v>11575127961</v>
      </c>
      <c r="H11" s="32">
        <f>+H25+H39</f>
        <v>11574875700</v>
      </c>
      <c r="I11" s="32">
        <f>+I25+I39</f>
        <v>11574875700</v>
      </c>
      <c r="J11" s="95">
        <f t="shared" si="1"/>
        <v>885759039</v>
      </c>
      <c r="K11" s="38">
        <f t="shared" si="2"/>
        <v>0.9289168548755798</v>
      </c>
      <c r="L11" s="38">
        <f t="shared" si="3"/>
        <v>0.9288966106505901</v>
      </c>
      <c r="M11" s="39">
        <f t="shared" si="4"/>
        <v>0.9288966106505901</v>
      </c>
    </row>
    <row r="12" spans="1:13" ht="18.75" customHeight="1">
      <c r="A12" s="49" t="s">
        <v>4</v>
      </c>
      <c r="B12" s="63" t="s">
        <v>2</v>
      </c>
      <c r="C12" s="33">
        <f t="shared" si="8"/>
        <v>228667186093</v>
      </c>
      <c r="D12" s="33">
        <f t="shared" si="8"/>
        <v>252447662429</v>
      </c>
      <c r="E12" s="33">
        <f t="shared" si="8"/>
        <v>68191739968</v>
      </c>
      <c r="F12" s="33">
        <f t="shared" si="8"/>
        <v>184255922461</v>
      </c>
      <c r="G12" s="33">
        <f t="shared" si="8"/>
        <v>167611763653.09</v>
      </c>
      <c r="H12" s="33">
        <f t="shared" si="8"/>
        <v>28072119479.210003</v>
      </c>
      <c r="I12" s="33">
        <f t="shared" si="8"/>
        <v>27843059621.210003</v>
      </c>
      <c r="J12" s="69">
        <f t="shared" si="1"/>
        <v>16644158807.910004</v>
      </c>
      <c r="K12" s="87">
        <f t="shared" si="2"/>
        <v>0.909668256056014</v>
      </c>
      <c r="L12" s="87">
        <f t="shared" si="3"/>
        <v>0.15235396021070535</v>
      </c>
      <c r="M12" s="51">
        <f t="shared" si="4"/>
        <v>0.15111079877013628</v>
      </c>
    </row>
    <row r="13" spans="1:13" ht="8.25" customHeight="1">
      <c r="A13" s="43"/>
      <c r="B13" s="44"/>
      <c r="C13" s="45"/>
      <c r="D13" s="35"/>
      <c r="E13" s="35"/>
      <c r="F13" s="35"/>
      <c r="G13" s="35"/>
      <c r="H13" s="35"/>
      <c r="I13" s="35"/>
      <c r="J13" s="89"/>
      <c r="K13" s="46"/>
      <c r="L13" s="46"/>
      <c r="M13" s="47"/>
    </row>
    <row r="14" spans="1:13" ht="15.75" customHeight="1" thickBot="1">
      <c r="A14" s="82" t="s">
        <v>5</v>
      </c>
      <c r="B14" s="83" t="s">
        <v>6</v>
      </c>
      <c r="C14" s="84">
        <f>+C28+C42</f>
        <v>621972101093</v>
      </c>
      <c r="D14" s="84">
        <f aca="true" t="shared" si="9" ref="D14:I14">+D28+D42</f>
        <v>748280427429</v>
      </c>
      <c r="E14" s="84">
        <f t="shared" si="9"/>
        <v>74746294968</v>
      </c>
      <c r="F14" s="84">
        <f t="shared" si="9"/>
        <v>673534132461</v>
      </c>
      <c r="G14" s="84">
        <f t="shared" si="9"/>
        <v>567882457706.57</v>
      </c>
      <c r="H14" s="84">
        <f t="shared" si="9"/>
        <v>366450834908.93</v>
      </c>
      <c r="I14" s="84">
        <f t="shared" si="9"/>
        <v>351606244116.93</v>
      </c>
      <c r="J14" s="90">
        <f>+F14-G14</f>
        <v>105651674754.43005</v>
      </c>
      <c r="K14" s="88">
        <f>+G14/F14</f>
        <v>0.8431383508829856</v>
      </c>
      <c r="L14" s="88">
        <f>+H14/F14</f>
        <v>0.5440716620699974</v>
      </c>
      <c r="M14" s="86">
        <f>+I14/F14</f>
        <v>0.5220318127489838</v>
      </c>
    </row>
    <row r="15" spans="1:13" ht="12.7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3" ht="15" customHeight="1">
      <c r="A16" s="100" t="s">
        <v>17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6.5" customHeight="1">
      <c r="A17" s="100" t="s">
        <v>30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24" customHeight="1" thickBot="1">
      <c r="A18" s="11"/>
      <c r="B18" s="11"/>
      <c r="C18" s="12"/>
      <c r="D18" s="12"/>
      <c r="E18" s="12"/>
      <c r="F18" s="12"/>
      <c r="G18" s="12"/>
      <c r="H18" s="12"/>
      <c r="I18" s="12"/>
      <c r="J18" s="16"/>
      <c r="K18" s="9"/>
      <c r="L18" s="9"/>
      <c r="M18" s="9"/>
    </row>
    <row r="19" spans="1:13" ht="42.75" customHeight="1" thickBot="1">
      <c r="A19" s="20"/>
      <c r="B19" s="21" t="s">
        <v>7</v>
      </c>
      <c r="C19" s="22" t="s">
        <v>15</v>
      </c>
      <c r="D19" s="22" t="s">
        <v>10</v>
      </c>
      <c r="E19" s="22" t="s">
        <v>23</v>
      </c>
      <c r="F19" s="22" t="s">
        <v>24</v>
      </c>
      <c r="G19" s="22" t="s">
        <v>26</v>
      </c>
      <c r="H19" s="22" t="s">
        <v>14</v>
      </c>
      <c r="I19" s="22" t="s">
        <v>25</v>
      </c>
      <c r="J19" s="66" t="s">
        <v>11</v>
      </c>
      <c r="K19" s="27" t="s">
        <v>13</v>
      </c>
      <c r="L19" s="28" t="s">
        <v>29</v>
      </c>
      <c r="M19" s="29" t="s">
        <v>12</v>
      </c>
    </row>
    <row r="20" spans="1:13" ht="12" customHeight="1">
      <c r="A20" s="7"/>
      <c r="B20" s="8"/>
      <c r="C20" s="9"/>
      <c r="D20" s="9"/>
      <c r="E20" s="9"/>
      <c r="F20" s="9"/>
      <c r="G20" s="9"/>
      <c r="H20" s="9"/>
      <c r="I20" s="9"/>
      <c r="J20" s="92"/>
      <c r="K20" s="93"/>
      <c r="L20" s="93"/>
      <c r="M20" s="94"/>
    </row>
    <row r="21" spans="1:13" ht="25.5" customHeight="1">
      <c r="A21" s="64" t="s">
        <v>3</v>
      </c>
      <c r="B21" s="65" t="s">
        <v>0</v>
      </c>
      <c r="C21" s="33">
        <f>SUM(C22:C25)</f>
        <v>378313126000</v>
      </c>
      <c r="D21" s="33">
        <f aca="true" t="shared" si="10" ref="D21:I21">SUM(D22:D25)</f>
        <v>480840976000</v>
      </c>
      <c r="E21" s="33">
        <f t="shared" si="10"/>
        <v>6000000000</v>
      </c>
      <c r="F21" s="33">
        <f t="shared" si="10"/>
        <v>474840976000</v>
      </c>
      <c r="G21" s="33">
        <f t="shared" si="10"/>
        <v>390305574739.39</v>
      </c>
      <c r="H21" s="33">
        <f t="shared" si="10"/>
        <v>328946595622.78</v>
      </c>
      <c r="I21" s="33">
        <f t="shared" si="10"/>
        <v>314331064688.78</v>
      </c>
      <c r="J21" s="69">
        <f aca="true" t="shared" si="11" ref="J21:J26">+F21-G21</f>
        <v>84535401260.60999</v>
      </c>
      <c r="K21" s="34">
        <f aca="true" t="shared" si="12" ref="K21:K26">+G21/F21</f>
        <v>0.8219711323720934</v>
      </c>
      <c r="L21" s="34">
        <f aca="true" t="shared" si="13" ref="L21:L26">+H21/F21</f>
        <v>0.6927510729882335</v>
      </c>
      <c r="M21" s="51">
        <f aca="true" t="shared" si="14" ref="M21:M26">+I21/F21</f>
        <v>0.6619712294770029</v>
      </c>
    </row>
    <row r="22" spans="1:13" ht="24.75" customHeight="1">
      <c r="A22" s="36"/>
      <c r="B22" s="41" t="s">
        <v>1</v>
      </c>
      <c r="C22" s="30">
        <v>39306521000</v>
      </c>
      <c r="D22" s="30">
        <v>39306521000</v>
      </c>
      <c r="E22" s="30">
        <v>0</v>
      </c>
      <c r="F22" s="30">
        <f>+D22-E22</f>
        <v>39306521000</v>
      </c>
      <c r="G22" s="97">
        <v>27774000660.27</v>
      </c>
      <c r="H22" s="97">
        <v>27575834451.27</v>
      </c>
      <c r="I22" s="97">
        <v>27554617343.27</v>
      </c>
      <c r="J22" s="81">
        <f t="shared" si="11"/>
        <v>11532520339.73</v>
      </c>
      <c r="K22" s="31">
        <f t="shared" si="12"/>
        <v>0.7066003287411267</v>
      </c>
      <c r="L22" s="31">
        <f t="shared" si="13"/>
        <v>0.7015587681054245</v>
      </c>
      <c r="M22" s="40">
        <f t="shared" si="14"/>
        <v>0.7010189821498066</v>
      </c>
    </row>
    <row r="23" spans="1:13" ht="21" customHeight="1">
      <c r="A23" s="36"/>
      <c r="B23" s="41" t="s">
        <v>19</v>
      </c>
      <c r="C23" s="32">
        <v>19428254000</v>
      </c>
      <c r="D23" s="32">
        <v>19428254000</v>
      </c>
      <c r="E23" s="30">
        <v>0</v>
      </c>
      <c r="F23" s="30">
        <f>+D23-E23</f>
        <v>19428254000</v>
      </c>
      <c r="G23" s="98">
        <v>17154653759.93</v>
      </c>
      <c r="H23" s="98">
        <v>11389069179.98</v>
      </c>
      <c r="I23" s="98">
        <v>11232981631.98</v>
      </c>
      <c r="J23" s="81">
        <f t="shared" si="11"/>
        <v>2273600240.0699997</v>
      </c>
      <c r="K23" s="31">
        <f t="shared" si="12"/>
        <v>0.8829745462422923</v>
      </c>
      <c r="L23" s="31">
        <f t="shared" si="13"/>
        <v>0.5862116678101902</v>
      </c>
      <c r="M23" s="40">
        <f t="shared" si="14"/>
        <v>0.5781776186362397</v>
      </c>
    </row>
    <row r="24" spans="1:13" ht="29.25" customHeight="1">
      <c r="A24" s="36"/>
      <c r="B24" s="41" t="s">
        <v>8</v>
      </c>
      <c r="C24" s="32">
        <v>307121284000</v>
      </c>
      <c r="D24" s="32">
        <v>409649134000</v>
      </c>
      <c r="E24" s="30">
        <v>6000000000</v>
      </c>
      <c r="F24" s="30">
        <f>+D24-E24</f>
        <v>403649134000</v>
      </c>
      <c r="G24" s="98">
        <v>333804816358.19</v>
      </c>
      <c r="H24" s="98">
        <v>278409840291.53</v>
      </c>
      <c r="I24" s="98">
        <v>263971614013.53</v>
      </c>
      <c r="J24" s="81">
        <f t="shared" si="11"/>
        <v>69844317641.81</v>
      </c>
      <c r="K24" s="31">
        <f t="shared" si="12"/>
        <v>0.8269677505568239</v>
      </c>
      <c r="L24" s="31">
        <f t="shared" si="13"/>
        <v>0.6897322868814331</v>
      </c>
      <c r="M24" s="40">
        <f t="shared" si="14"/>
        <v>0.6539630381407681</v>
      </c>
    </row>
    <row r="25" spans="1:13" ht="32.25" customHeight="1">
      <c r="A25" s="36"/>
      <c r="B25" s="42" t="s">
        <v>27</v>
      </c>
      <c r="C25" s="32">
        <v>12457067000</v>
      </c>
      <c r="D25" s="32">
        <v>12457067000</v>
      </c>
      <c r="E25" s="30">
        <v>0</v>
      </c>
      <c r="F25" s="30">
        <f>+D25-E25</f>
        <v>12457067000</v>
      </c>
      <c r="G25" s="98">
        <v>11572103961</v>
      </c>
      <c r="H25" s="98">
        <v>11571851700</v>
      </c>
      <c r="I25" s="98">
        <v>11571851700</v>
      </c>
      <c r="J25" s="81">
        <f t="shared" si="11"/>
        <v>884963039</v>
      </c>
      <c r="K25" s="31">
        <f t="shared" si="12"/>
        <v>0.928958956470251</v>
      </c>
      <c r="L25" s="31">
        <f t="shared" si="13"/>
        <v>0.928938706037304</v>
      </c>
      <c r="M25" s="40">
        <f t="shared" si="14"/>
        <v>0.928938706037304</v>
      </c>
    </row>
    <row r="26" spans="1:13" ht="24.75" customHeight="1">
      <c r="A26" s="49" t="s">
        <v>4</v>
      </c>
      <c r="B26" s="50" t="s">
        <v>2</v>
      </c>
      <c r="C26" s="33">
        <v>216446598093</v>
      </c>
      <c r="D26" s="33">
        <v>240227074429</v>
      </c>
      <c r="E26" s="91">
        <v>68191739968</v>
      </c>
      <c r="F26" s="33">
        <v>172035334461</v>
      </c>
      <c r="G26" s="99">
        <v>156876369620.85</v>
      </c>
      <c r="H26" s="99">
        <v>24941941228.850002</v>
      </c>
      <c r="I26" s="99">
        <v>24712881370.850002</v>
      </c>
      <c r="J26" s="69">
        <f t="shared" si="11"/>
        <v>15158964840.149994</v>
      </c>
      <c r="K26" s="34">
        <f t="shared" si="12"/>
        <v>0.9118845852938049</v>
      </c>
      <c r="L26" s="34">
        <f t="shared" si="13"/>
        <v>0.14498150224193787</v>
      </c>
      <c r="M26" s="51">
        <f t="shared" si="14"/>
        <v>0.1436500324091988</v>
      </c>
    </row>
    <row r="27" spans="1:13" ht="10.5" customHeight="1">
      <c r="A27" s="52"/>
      <c r="B27" s="53"/>
      <c r="C27" s="73"/>
      <c r="D27" s="73"/>
      <c r="E27" s="73"/>
      <c r="F27" s="72"/>
      <c r="G27" s="73"/>
      <c r="H27" s="73"/>
      <c r="I27" s="73"/>
      <c r="J27" s="79"/>
      <c r="K27" s="4"/>
      <c r="L27" s="4"/>
      <c r="M27" s="48"/>
    </row>
    <row r="28" spans="1:13" ht="13.5" thickBot="1">
      <c r="A28" s="54" t="s">
        <v>5</v>
      </c>
      <c r="B28" s="55" t="s">
        <v>6</v>
      </c>
      <c r="C28" s="74">
        <f>+C21+C26</f>
        <v>594759724093</v>
      </c>
      <c r="D28" s="74">
        <f>+D21+D26</f>
        <v>721068050429</v>
      </c>
      <c r="E28" s="74">
        <f>+E21+E26</f>
        <v>74191739968</v>
      </c>
      <c r="F28" s="75">
        <f>+D28-E28</f>
        <v>646876310461</v>
      </c>
      <c r="G28" s="74">
        <f>+G21+G26</f>
        <v>547181944360.24</v>
      </c>
      <c r="H28" s="74">
        <f>+H21+H26</f>
        <v>353888536851.63</v>
      </c>
      <c r="I28" s="76">
        <f>+I21+I26</f>
        <v>339043946059.63</v>
      </c>
      <c r="J28" s="70">
        <f>+F28-G28</f>
        <v>99694366100.76001</v>
      </c>
      <c r="K28" s="62">
        <f>+G28/F28</f>
        <v>0.8458834177592433</v>
      </c>
      <c r="L28" s="62">
        <f>+H28/F28</f>
        <v>0.5470729583518514</v>
      </c>
      <c r="M28" s="71">
        <f>+I28/F28</f>
        <v>0.5241248451624523</v>
      </c>
    </row>
    <row r="29" spans="1:13" ht="12.75">
      <c r="A29" s="11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 customHeight="1">
      <c r="A30" s="100" t="s">
        <v>18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ht="18.75" customHeight="1">
      <c r="A31" s="100" t="s">
        <v>30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1:13" ht="14.25" customHeight="1" thickBot="1">
      <c r="A32" s="17"/>
      <c r="B32" s="17"/>
      <c r="C32" s="18"/>
      <c r="D32" s="18"/>
      <c r="E32" s="18"/>
      <c r="F32" s="18"/>
      <c r="G32" s="18"/>
      <c r="H32" s="18"/>
      <c r="I32" s="18"/>
      <c r="J32" s="16"/>
      <c r="K32" s="19"/>
      <c r="L32" s="19"/>
      <c r="M32" s="19"/>
    </row>
    <row r="33" spans="1:13" ht="42" customHeight="1" thickBot="1">
      <c r="A33" s="20"/>
      <c r="B33" s="21" t="s">
        <v>7</v>
      </c>
      <c r="C33" s="22" t="s">
        <v>15</v>
      </c>
      <c r="D33" s="22" t="s">
        <v>10</v>
      </c>
      <c r="E33" s="22" t="s">
        <v>23</v>
      </c>
      <c r="F33" s="22" t="s">
        <v>24</v>
      </c>
      <c r="G33" s="22" t="s">
        <v>20</v>
      </c>
      <c r="H33" s="22" t="s">
        <v>21</v>
      </c>
      <c r="I33" s="22" t="s">
        <v>25</v>
      </c>
      <c r="J33" s="66" t="s">
        <v>11</v>
      </c>
      <c r="K33" s="27" t="s">
        <v>13</v>
      </c>
      <c r="L33" s="28" t="s">
        <v>29</v>
      </c>
      <c r="M33" s="29" t="s">
        <v>12</v>
      </c>
    </row>
    <row r="34" spans="1:13" ht="10.5" customHeight="1">
      <c r="A34" s="7"/>
      <c r="B34" s="8"/>
      <c r="C34" s="9"/>
      <c r="D34" s="9"/>
      <c r="E34" s="9"/>
      <c r="F34" s="9"/>
      <c r="G34" s="9"/>
      <c r="H34" s="9"/>
      <c r="I34" s="9"/>
      <c r="J34" s="67"/>
      <c r="K34" s="9"/>
      <c r="L34" s="9"/>
      <c r="M34" s="68"/>
    </row>
    <row r="35" spans="1:13" ht="24" customHeight="1">
      <c r="A35" s="49" t="s">
        <v>3</v>
      </c>
      <c r="B35" s="50" t="s">
        <v>0</v>
      </c>
      <c r="C35" s="33">
        <f aca="true" t="shared" si="15" ref="C35:I35">SUM(C36:C39)</f>
        <v>14991789000</v>
      </c>
      <c r="D35" s="33">
        <f t="shared" si="15"/>
        <v>14991789000</v>
      </c>
      <c r="E35" s="33">
        <f t="shared" si="15"/>
        <v>554555000</v>
      </c>
      <c r="F35" s="33">
        <f t="shared" si="15"/>
        <v>14437234000</v>
      </c>
      <c r="G35" s="33">
        <f t="shared" si="15"/>
        <v>9965119314.09</v>
      </c>
      <c r="H35" s="33">
        <f t="shared" si="15"/>
        <v>9432119806.94</v>
      </c>
      <c r="I35" s="33">
        <f t="shared" si="15"/>
        <v>9432119806.94</v>
      </c>
      <c r="J35" s="69">
        <f aca="true" t="shared" si="16" ref="J35:J40">+F35-G35</f>
        <v>4472114685.91</v>
      </c>
      <c r="K35" s="34">
        <f aca="true" t="shared" si="17" ref="K35:K40">+G35/F35</f>
        <v>0.6902374314976124</v>
      </c>
      <c r="L35" s="34">
        <f aca="true" t="shared" si="18" ref="L35:L40">+H35/F35</f>
        <v>0.6533190365232011</v>
      </c>
      <c r="M35" s="51">
        <f aca="true" t="shared" si="19" ref="M35:M40">+I35/F35</f>
        <v>0.6533190365232011</v>
      </c>
    </row>
    <row r="36" spans="1:13" ht="19.5" customHeight="1">
      <c r="A36" s="56"/>
      <c r="B36" s="37" t="s">
        <v>1</v>
      </c>
      <c r="C36" s="30">
        <v>12940875000</v>
      </c>
      <c r="D36" s="30">
        <v>12940875000</v>
      </c>
      <c r="E36" s="30">
        <v>554555000</v>
      </c>
      <c r="F36" s="30">
        <f>+D36-E36</f>
        <v>12386320000</v>
      </c>
      <c r="G36" s="1">
        <v>8311717961.65</v>
      </c>
      <c r="H36" s="1">
        <v>8311717961.65</v>
      </c>
      <c r="I36" s="1">
        <v>8311717961.65</v>
      </c>
      <c r="J36" s="81">
        <f t="shared" si="16"/>
        <v>4074602038.3500004</v>
      </c>
      <c r="K36" s="31">
        <f t="shared" si="17"/>
        <v>0.6710401444214262</v>
      </c>
      <c r="L36" s="31">
        <f t="shared" si="18"/>
        <v>0.6710401444214262</v>
      </c>
      <c r="M36" s="40">
        <f t="shared" si="19"/>
        <v>0.6710401444214262</v>
      </c>
    </row>
    <row r="37" spans="1:13" ht="19.5" customHeight="1">
      <c r="A37" s="56"/>
      <c r="B37" s="41" t="s">
        <v>19</v>
      </c>
      <c r="C37" s="32">
        <v>1916845000</v>
      </c>
      <c r="D37" s="32">
        <v>1916845000</v>
      </c>
      <c r="E37" s="32"/>
      <c r="F37" s="30">
        <f>+D37-E37</f>
        <v>1916845000</v>
      </c>
      <c r="G37" s="1">
        <v>1627988389.57</v>
      </c>
      <c r="H37" s="1">
        <v>1094988882.42</v>
      </c>
      <c r="I37" s="1">
        <v>1094988882.42</v>
      </c>
      <c r="J37" s="81">
        <f t="shared" si="16"/>
        <v>288856610.43000007</v>
      </c>
      <c r="K37" s="31">
        <f t="shared" si="17"/>
        <v>0.8493062243269539</v>
      </c>
      <c r="L37" s="31">
        <f t="shared" si="18"/>
        <v>0.5712453966909167</v>
      </c>
      <c r="M37" s="40">
        <f t="shared" si="19"/>
        <v>0.5712453966909167</v>
      </c>
    </row>
    <row r="38" spans="1:13" ht="25.5" customHeight="1">
      <c r="A38" s="56"/>
      <c r="B38" s="37" t="s">
        <v>8</v>
      </c>
      <c r="C38" s="32">
        <v>130249000</v>
      </c>
      <c r="D38" s="32">
        <v>130249000</v>
      </c>
      <c r="E38" s="32"/>
      <c r="F38" s="30">
        <f>+D38-E38</f>
        <v>130249000</v>
      </c>
      <c r="G38" s="96">
        <v>22388962.87</v>
      </c>
      <c r="H38" s="96">
        <v>22388962.87</v>
      </c>
      <c r="I38" s="96">
        <v>22388962.87</v>
      </c>
      <c r="J38" s="81">
        <f t="shared" si="16"/>
        <v>107860037.13</v>
      </c>
      <c r="K38" s="31">
        <f t="shared" si="17"/>
        <v>0.1718935490483612</v>
      </c>
      <c r="L38" s="31">
        <f t="shared" si="18"/>
        <v>0.1718935490483612</v>
      </c>
      <c r="M38" s="40">
        <f t="shared" si="19"/>
        <v>0.1718935490483612</v>
      </c>
    </row>
    <row r="39" spans="1:13" ht="25.5" customHeight="1">
      <c r="A39" s="36"/>
      <c r="B39" s="42" t="s">
        <v>27</v>
      </c>
      <c r="C39" s="32">
        <v>3820000</v>
      </c>
      <c r="D39" s="32">
        <v>3820000</v>
      </c>
      <c r="E39" s="32"/>
      <c r="F39" s="30">
        <f>+D39-E39</f>
        <v>3820000</v>
      </c>
      <c r="G39" s="1">
        <v>3024000</v>
      </c>
      <c r="H39" s="1">
        <v>3024000</v>
      </c>
      <c r="I39" s="1">
        <v>3024000</v>
      </c>
      <c r="J39" s="81">
        <f t="shared" si="16"/>
        <v>796000</v>
      </c>
      <c r="K39" s="31">
        <f t="shared" si="17"/>
        <v>0.7916230366492146</v>
      </c>
      <c r="L39" s="31">
        <f t="shared" si="18"/>
        <v>0.7916230366492146</v>
      </c>
      <c r="M39" s="40">
        <f t="shared" si="19"/>
        <v>0.7916230366492146</v>
      </c>
    </row>
    <row r="40" spans="1:13" ht="29.25" customHeight="1">
      <c r="A40" s="49" t="s">
        <v>4</v>
      </c>
      <c r="B40" s="63" t="s">
        <v>2</v>
      </c>
      <c r="C40" s="33">
        <v>12220588000</v>
      </c>
      <c r="D40" s="33">
        <v>12220588000</v>
      </c>
      <c r="E40" s="33">
        <v>0</v>
      </c>
      <c r="F40" s="33">
        <f>+D40-E40</f>
        <v>12220588000</v>
      </c>
      <c r="G40" s="33">
        <v>10735394032.24</v>
      </c>
      <c r="H40" s="33">
        <v>3130178250.36</v>
      </c>
      <c r="I40" s="33">
        <v>3130178250.36</v>
      </c>
      <c r="J40" s="69">
        <f t="shared" si="16"/>
        <v>1485193967.7600002</v>
      </c>
      <c r="K40" s="34">
        <f t="shared" si="17"/>
        <v>0.8784678799612587</v>
      </c>
      <c r="L40" s="34">
        <f t="shared" si="18"/>
        <v>0.25613974142324414</v>
      </c>
      <c r="M40" s="51">
        <f t="shared" si="19"/>
        <v>0.25613974142324414</v>
      </c>
    </row>
    <row r="41" spans="1:13" ht="6.75" customHeight="1">
      <c r="A41" s="57"/>
      <c r="B41" s="58"/>
      <c r="C41" s="59"/>
      <c r="D41" s="59"/>
      <c r="E41" s="59"/>
      <c r="F41" s="59"/>
      <c r="G41" s="59"/>
      <c r="H41" s="59"/>
      <c r="I41" s="59"/>
      <c r="J41" s="89"/>
      <c r="K41" s="60"/>
      <c r="L41" s="60"/>
      <c r="M41" s="47"/>
    </row>
    <row r="42" spans="1:13" ht="21.75" customHeight="1" thickBot="1">
      <c r="A42" s="82" t="s">
        <v>5</v>
      </c>
      <c r="B42" s="83" t="s">
        <v>6</v>
      </c>
      <c r="C42" s="84">
        <f>+C35+C40</f>
        <v>27212377000</v>
      </c>
      <c r="D42" s="84">
        <f aca="true" t="shared" si="20" ref="D42:I42">+D35+D40</f>
        <v>27212377000</v>
      </c>
      <c r="E42" s="84">
        <f t="shared" si="20"/>
        <v>554555000</v>
      </c>
      <c r="F42" s="84">
        <f t="shared" si="20"/>
        <v>26657822000</v>
      </c>
      <c r="G42" s="84">
        <f t="shared" si="20"/>
        <v>20700513346.33</v>
      </c>
      <c r="H42" s="84">
        <f t="shared" si="20"/>
        <v>12562298057.300001</v>
      </c>
      <c r="I42" s="84">
        <f t="shared" si="20"/>
        <v>12562298057.300001</v>
      </c>
      <c r="J42" s="90">
        <f>+F42-G42</f>
        <v>5957308653.669998</v>
      </c>
      <c r="K42" s="85">
        <f>+G42/F42</f>
        <v>0.7765268050154286</v>
      </c>
      <c r="L42" s="85">
        <f>+H42/F42</f>
        <v>0.47124247649714224</v>
      </c>
      <c r="M42" s="86">
        <f>+I42/F42</f>
        <v>0.47124247649714224</v>
      </c>
    </row>
    <row r="43" spans="1:13" ht="12.75">
      <c r="A43" s="11"/>
      <c r="B43" s="11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1"/>
    </row>
    <row r="44" spans="1:13" ht="12.75">
      <c r="A44" s="11"/>
      <c r="B44" s="61" t="s">
        <v>16</v>
      </c>
      <c r="C44" s="14"/>
      <c r="D44" s="14"/>
      <c r="E44" s="14"/>
      <c r="F44" s="80"/>
      <c r="G44" s="77"/>
      <c r="H44" s="77"/>
      <c r="I44" s="77"/>
      <c r="J44" s="77"/>
      <c r="K44" s="78"/>
      <c r="L44" s="15"/>
      <c r="M44" s="15"/>
    </row>
    <row r="45" spans="6:7" ht="12.75">
      <c r="F45" s="26"/>
      <c r="G45" s="25"/>
    </row>
    <row r="46" ht="12.75">
      <c r="G46" s="24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.3937007874015748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2020-10-05T14:31:42Z</cp:lastPrinted>
  <dcterms:created xsi:type="dcterms:W3CDTF">2011-02-09T13:24:23Z</dcterms:created>
  <dcterms:modified xsi:type="dcterms:W3CDTF">2020-10-05T14:32:33Z</dcterms:modified>
  <cp:category/>
  <cp:version/>
  <cp:contentType/>
  <cp:contentStatus/>
</cp:coreProperties>
</file>