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NOVIEMBRE 30 DE 2020\PDF\"/>
    </mc:Choice>
  </mc:AlternateContent>
  <bookViews>
    <workbookView xWindow="240" yWindow="120" windowWidth="18060" windowHeight="7050"/>
  </bookViews>
  <sheets>
    <sheet name="GASTOS DE INVERSION " sheetId="1" r:id="rId1"/>
  </sheets>
  <definedNames>
    <definedName name="_xlnm.Print_Titles" localSheetId="0">'GASTOS DE INVERSION '!$6:$6</definedName>
  </definedNames>
  <calcPr calcId="152511"/>
</workbook>
</file>

<file path=xl/calcChain.xml><?xml version="1.0" encoding="utf-8"?>
<calcChain xmlns="http://schemas.openxmlformats.org/spreadsheetml/2006/main">
  <c r="T30" i="1" l="1"/>
  <c r="S30" i="1"/>
  <c r="R30" i="1"/>
  <c r="Q30" i="1"/>
  <c r="P30" i="1"/>
  <c r="N30" i="1"/>
  <c r="M30" i="1"/>
  <c r="L30" i="1"/>
  <c r="K30" i="1"/>
  <c r="J30" i="1"/>
  <c r="T27" i="1"/>
  <c r="S27" i="1"/>
  <c r="R27" i="1"/>
  <c r="Q27" i="1"/>
  <c r="P27" i="1"/>
  <c r="N27" i="1"/>
  <c r="M27" i="1"/>
  <c r="L27" i="1"/>
  <c r="K27" i="1"/>
  <c r="J27" i="1"/>
  <c r="T24" i="1"/>
  <c r="S24" i="1"/>
  <c r="R24" i="1"/>
  <c r="Q24" i="1"/>
  <c r="P24" i="1"/>
  <c r="N24" i="1"/>
  <c r="M24" i="1"/>
  <c r="L24" i="1"/>
  <c r="K24" i="1"/>
  <c r="J24" i="1"/>
  <c r="T10" i="1"/>
  <c r="T31" i="1" s="1"/>
  <c r="S10" i="1"/>
  <c r="R10" i="1"/>
  <c r="Q10" i="1"/>
  <c r="P10" i="1"/>
  <c r="P31" i="1" s="1"/>
  <c r="N10" i="1"/>
  <c r="N31" i="1" s="1"/>
  <c r="M10" i="1"/>
  <c r="L10" i="1"/>
  <c r="K10" i="1"/>
  <c r="K31" i="1" s="1"/>
  <c r="J10" i="1"/>
  <c r="J31" i="1" s="1"/>
  <c r="O9" i="1"/>
  <c r="W9" i="1" s="1"/>
  <c r="L31" i="1" l="1"/>
  <c r="Q31" i="1"/>
  <c r="M31" i="1"/>
  <c r="U9" i="1"/>
  <c r="R31" i="1"/>
  <c r="V9" i="1"/>
  <c r="S31" i="1"/>
  <c r="X9" i="1"/>
  <c r="O26" i="1"/>
  <c r="O25" i="1"/>
  <c r="O23" i="1"/>
  <c r="O22" i="1"/>
  <c r="O21" i="1"/>
  <c r="O20" i="1"/>
  <c r="O19" i="1"/>
  <c r="O18" i="1"/>
  <c r="O29" i="1"/>
  <c r="O17" i="1"/>
  <c r="O16" i="1"/>
  <c r="O15" i="1"/>
  <c r="O14" i="1"/>
  <c r="O13" i="1"/>
  <c r="O28" i="1"/>
  <c r="O12" i="1"/>
  <c r="O11" i="1"/>
  <c r="O8" i="1"/>
  <c r="O7" i="1"/>
  <c r="O10" i="1" s="1"/>
  <c r="V10" i="1" s="1"/>
  <c r="W22" i="1" l="1"/>
  <c r="V22" i="1"/>
  <c r="U22" i="1"/>
  <c r="X22" i="1"/>
  <c r="U10" i="1"/>
  <c r="X10" i="1"/>
  <c r="W28" i="1"/>
  <c r="V28" i="1"/>
  <c r="U28" i="1"/>
  <c r="X28" i="1"/>
  <c r="W16" i="1"/>
  <c r="V16" i="1"/>
  <c r="U16" i="1"/>
  <c r="X16" i="1"/>
  <c r="W19" i="1"/>
  <c r="V19" i="1"/>
  <c r="U19" i="1"/>
  <c r="X19" i="1"/>
  <c r="W23" i="1"/>
  <c r="V23" i="1"/>
  <c r="U23" i="1"/>
  <c r="X23" i="1"/>
  <c r="W10" i="1"/>
  <c r="W12" i="1"/>
  <c r="V12" i="1"/>
  <c r="X12" i="1"/>
  <c r="U12" i="1"/>
  <c r="W18" i="1"/>
  <c r="V18" i="1"/>
  <c r="X18" i="1"/>
  <c r="U18" i="1"/>
  <c r="W8" i="1"/>
  <c r="V8" i="1"/>
  <c r="X8" i="1"/>
  <c r="U8" i="1"/>
  <c r="W13" i="1"/>
  <c r="V13" i="1"/>
  <c r="U13" i="1"/>
  <c r="X13" i="1"/>
  <c r="W17" i="1"/>
  <c r="X17" i="1"/>
  <c r="V17" i="1"/>
  <c r="U17" i="1"/>
  <c r="W20" i="1"/>
  <c r="X20" i="1"/>
  <c r="V20" i="1"/>
  <c r="U20" i="1"/>
  <c r="W25" i="1"/>
  <c r="X25" i="1"/>
  <c r="V25" i="1"/>
  <c r="U25" i="1"/>
  <c r="W15" i="1"/>
  <c r="X15" i="1"/>
  <c r="V15" i="1"/>
  <c r="U15" i="1"/>
  <c r="O24" i="1"/>
  <c r="W11" i="1"/>
  <c r="X11" i="1"/>
  <c r="V11" i="1"/>
  <c r="U11" i="1"/>
  <c r="W14" i="1"/>
  <c r="V14" i="1"/>
  <c r="X14" i="1"/>
  <c r="U14" i="1"/>
  <c r="W29" i="1"/>
  <c r="V29" i="1"/>
  <c r="U29" i="1"/>
  <c r="X29" i="1"/>
  <c r="W21" i="1"/>
  <c r="V21" i="1"/>
  <c r="X21" i="1"/>
  <c r="U21" i="1"/>
  <c r="W26" i="1"/>
  <c r="V26" i="1"/>
  <c r="X26" i="1"/>
  <c r="U26" i="1"/>
  <c r="O30" i="1"/>
  <c r="O27" i="1"/>
  <c r="X7" i="1"/>
  <c r="V7" i="1"/>
  <c r="U7" i="1"/>
  <c r="W7" i="1"/>
  <c r="U24" i="1" l="1"/>
  <c r="V24" i="1"/>
  <c r="W24" i="1"/>
  <c r="X24" i="1"/>
  <c r="U30" i="1"/>
  <c r="V30" i="1"/>
  <c r="W30" i="1"/>
  <c r="X30" i="1"/>
  <c r="U27" i="1"/>
  <c r="X27" i="1"/>
  <c r="V27" i="1"/>
  <c r="W27" i="1"/>
  <c r="O31" i="1"/>
  <c r="U31" i="1" l="1"/>
  <c r="X31" i="1"/>
  <c r="W31" i="1"/>
  <c r="V31" i="1"/>
</calcChain>
</file>

<file path=xl/sharedStrings.xml><?xml version="1.0" encoding="utf-8"?>
<sst xmlns="http://schemas.openxmlformats.org/spreadsheetml/2006/main" count="223" uniqueCount="83">
  <si>
    <t/>
  </si>
  <si>
    <t>TIPO</t>
  </si>
  <si>
    <t>CTA</t>
  </si>
  <si>
    <t>SUB
CTA</t>
  </si>
  <si>
    <t>OBJ</t>
  </si>
  <si>
    <t>ORD</t>
  </si>
  <si>
    <t>FUENTE</t>
  </si>
  <si>
    <t>REC</t>
  </si>
  <si>
    <t>SIT</t>
  </si>
  <si>
    <t>DESCRIPCION</t>
  </si>
  <si>
    <t>APR. INICIAL</t>
  </si>
  <si>
    <t>APR. ADICIONADA</t>
  </si>
  <si>
    <t>APR. REDUCIDA</t>
  </si>
  <si>
    <t>APR. VIGENTE</t>
  </si>
  <si>
    <t>APR BLOQUEADA</t>
  </si>
  <si>
    <t>CDP</t>
  </si>
  <si>
    <t>APR. DISPONIBLE</t>
  </si>
  <si>
    <t>COMPROMISO</t>
  </si>
  <si>
    <t>OBLIGACION</t>
  </si>
  <si>
    <t>PAGOS</t>
  </si>
  <si>
    <t>Nación</t>
  </si>
  <si>
    <t>10</t>
  </si>
  <si>
    <t>CSF</t>
  </si>
  <si>
    <t>11</t>
  </si>
  <si>
    <t>SSF</t>
  </si>
  <si>
    <t>C</t>
  </si>
  <si>
    <t>3501</t>
  </si>
  <si>
    <t>0200</t>
  </si>
  <si>
    <t>2</t>
  </si>
  <si>
    <t>APOYO AL GOBIERNO EN UNA CORRECTA INSERCIÓN DE COLOMBIA EN LOS MERCADOS INTERNACIONALES, APERTURA DE NUEVOS MERCADOS Y LA PROFUNDIZACIÓN DE LOS EXISTENTES -   NACIONAL</t>
  </si>
  <si>
    <t>14</t>
  </si>
  <si>
    <t>3502</t>
  </si>
  <si>
    <t>13</t>
  </si>
  <si>
    <t>IMPLEMENTACIÓN DE PROCESOS DE DESARROLLO ECONÓMICO LOCAL PARA LA COMPETITIVIDAD ESTRATÉGICA NACIONAL</t>
  </si>
  <si>
    <t>15</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</si>
  <si>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</si>
  <si>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</si>
  <si>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</si>
  <si>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</si>
  <si>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</si>
  <si>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</si>
  <si>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</si>
  <si>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</si>
  <si>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</si>
  <si>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</si>
  <si>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</si>
  <si>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</si>
  <si>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</si>
  <si>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</si>
  <si>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</si>
  <si>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</si>
  <si>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</si>
  <si>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</si>
  <si>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</si>
  <si>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</si>
  <si>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</si>
  <si>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</si>
  <si>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</si>
  <si>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</si>
  <si>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</si>
  <si>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</si>
  <si>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</si>
  <si>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</si>
  <si>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</si>
  <si>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</si>
  <si>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FORTALECIMIENTO DE LOS SERVICIOS BRINDADOS A LOS USUARIOS DE COMERCIO EXTERIOR A NIVEL  NACIONAL</t>
  </si>
  <si>
    <t>APROPIACION SIN COMPROMETER</t>
  </si>
  <si>
    <t xml:space="preserve">GASTOS DE INVERSION </t>
  </si>
  <si>
    <t>APR. VIGENTE DESPUES DE BLOQUEOS</t>
  </si>
  <si>
    <t>MINISTERIO DE COMERCIO INDUSTRIA Y TURISMO</t>
  </si>
  <si>
    <r>
      <rPr>
        <b/>
        <sz val="8"/>
        <color rgb="FF000000"/>
        <rFont val="Arial"/>
        <family val="2"/>
      </rPr>
      <t>Fuente</t>
    </r>
    <r>
      <rPr>
        <sz val="8"/>
        <color rgb="FF000000"/>
        <rFont val="Arial"/>
        <family val="2"/>
      </rPr>
      <t xml:space="preserve"> : Sistema Integrado de Información Financiera SIIF Nación </t>
    </r>
  </si>
  <si>
    <r>
      <rPr>
        <b/>
        <sz val="8"/>
        <rFont val="Arial"/>
        <family val="2"/>
      </rPr>
      <t>Nota No. 1</t>
    </r>
    <r>
      <rPr>
        <sz val="8"/>
        <rFont val="Arial"/>
        <family val="2"/>
      </rPr>
      <t xml:space="preserve"> : Ley  No. 2008 del 27 de diciembre de 2019 " Por la cual se decreta el presupuesto de rentas y recursos de capital y ley de apropiaciones para la vigencia fiscal del 1° de Enero al 31 de diciembre de 2020" </t>
    </r>
  </si>
  <si>
    <r>
      <rPr>
        <b/>
        <sz val="8"/>
        <rFont val="Arial"/>
        <family val="2"/>
      </rPr>
      <t>Nota No. 2</t>
    </r>
    <r>
      <rPr>
        <sz val="8"/>
        <rFont val="Arial"/>
        <family val="2"/>
      </rPr>
      <t xml:space="preserve"> : Decreto No. 2411 del 30 de diciembre de 2019" Por la cual se liquida el presupuesto General de la Nación para la vigencia fiscal de 2020, se detallan las apropiaciones y se clasifican y definen los gastos"</t>
    </r>
  </si>
  <si>
    <t>EJECUCION PRESUPUESTAL ACUMULADA CON CORTE AL 30 DE NOVIEMBRE DE 2020</t>
  </si>
  <si>
    <t>FECHA DE GENERACION: DICIEMBRE 01 DE 2020</t>
  </si>
  <si>
    <t>VICEMINISTERIO DE COMERCIO EXTERIOR</t>
  </si>
  <si>
    <t>VICEMINISTERIO DE DESARROLLO EMPRESARIAL</t>
  </si>
  <si>
    <t>SECRETARIA GENERAL</t>
  </si>
  <si>
    <t>VICEMINISTERIO DE TURISMO</t>
  </si>
  <si>
    <r>
      <rPr>
        <b/>
        <sz val="8"/>
        <rFont val="Arial"/>
        <family val="2"/>
      </rPr>
      <t>Nota No. 3</t>
    </r>
    <r>
      <rPr>
        <sz val="8"/>
        <rFont val="Arial"/>
        <family val="2"/>
      </rPr>
      <t xml:space="preserve"> : Resoluciòn No. 080 del 13 de abril  de 2020.  Por la cual se efectùa una distribuciòn del presupuesto de Inversiòn contenida en el anexo del Decreto de Liquidaciòn del Presupuesto General de la Naciòn para la vigencia fiscal  2020.</t>
    </r>
  </si>
  <si>
    <t>COMP/ APR</t>
  </si>
  <si>
    <t>OBLIG/ APR</t>
  </si>
  <si>
    <t>PAGO/ APR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</si>
</sst>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0.00_ ;\-#,##0.00\ "/>
    <numFmt numFmtId="166" formatCode="[$-1240A]&quot;$&quot;\ #,##0.00;\(&quot;$&quot;\ #,##0.00\)"/>
  </numFmts>
  <fonts count="14" x14ac:knownFonts="1">
    <font>
      <sz val="11"/>
      <color rgb="FF000000"/>
      <name val="Calibri"/>
      <family val="2"/>
      <scheme val="minor"/>
    </font>
    <font>
      <sz val="11"/>
      <name val="Calibri"/>
      <family val="2"/>
    </font>
    <font>
      <b/>
      <sz val="9"/>
      <color rgb="FF000000"/>
      <name val="Times New Roman"/>
      <family val="1"/>
    </font>
    <font>
      <sz val="8"/>
      <color rgb="FF000000"/>
      <name val="Arial"/>
      <family val="2"/>
    </font>
    <font>
      <sz val="11"/>
      <name val="Calibri"/>
      <family val="2"/>
    </font>
    <font>
      <sz val="11"/>
      <name val="Arial"/>
      <family val="2"/>
    </font>
    <font>
      <b/>
      <sz val="8"/>
      <color rgb="FF000000"/>
      <name val="Arial"/>
      <family val="2"/>
    </font>
    <font>
      <sz val="8"/>
      <name val="Arial"/>
      <family val="2"/>
    </font>
    <font>
      <b/>
      <sz val="8"/>
      <name val="Arial"/>
      <family val="2"/>
    </font>
    <font>
      <b/>
      <sz val="8"/>
      <color theme="0"/>
      <name val="Arial"/>
      <family val="2"/>
    </font>
    <font>
      <sz val="8"/>
      <color theme="0"/>
      <name val="Arial"/>
      <family val="2"/>
    </font>
    <font>
      <b/>
      <sz val="8"/>
      <color rgb="FF000000"/>
      <name val="Times New Roman"/>
      <family val="1"/>
    </font>
    <font>
      <b/>
      <sz val="12"/>
      <color rgb="FF000000"/>
      <name val="Arial Narrow"/>
      <family val="2"/>
    </font>
    <font>
      <sz val="12"/>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s>
  <borders count="2">
    <border>
      <left/>
      <right/>
      <top/>
      <bottom/>
      <diagonal/>
    </border>
    <border>
      <left style="thick">
        <color rgb="FFD3D3D3"/>
      </left>
      <right style="thick">
        <color rgb="FFD3D3D3"/>
      </right>
      <top style="thick">
        <color rgb="FFD3D3D3"/>
      </top>
      <bottom style="thick">
        <color rgb="FFD3D3D3"/>
      </bottom>
      <diagonal/>
    </border>
  </borders>
  <cellStyleXfs count="1">
    <xf numFmtId="0" fontId="0" fillId="0" borderId="0"/>
  </cellStyleXfs>
  <cellXfs count="36">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0" fontId="4" fillId="0" borderId="0" xfId="0" applyFont="1" applyFill="1" applyBorder="1"/>
    <xf numFmtId="10" fontId="1" fillId="0" borderId="0" xfId="0" applyNumberFormat="1" applyFont="1" applyFill="1" applyBorder="1"/>
    <xf numFmtId="0" fontId="5" fillId="0" borderId="0" xfId="0" applyFont="1" applyFill="1" applyBorder="1"/>
    <xf numFmtId="0" fontId="7" fillId="0" borderId="0" xfId="0" applyFont="1" applyFill="1" applyBorder="1"/>
    <xf numFmtId="0" fontId="6" fillId="2" borderId="1" xfId="0" applyNumberFormat="1" applyFont="1" applyFill="1" applyBorder="1" applyAlignment="1">
      <alignment horizontal="left" vertical="center" wrapText="1" readingOrder="1"/>
    </xf>
    <xf numFmtId="165" fontId="7" fillId="0" borderId="0" xfId="0" applyNumberFormat="1" applyFont="1" applyFill="1" applyBorder="1" applyAlignment="1">
      <alignment horizontal="right" vertical="center" wrapText="1"/>
    </xf>
    <xf numFmtId="10" fontId="7" fillId="0" borderId="0" xfId="0" applyNumberFormat="1" applyFont="1" applyFill="1" applyBorder="1" applyAlignment="1">
      <alignment horizontal="right" vertical="center" wrapText="1"/>
    </xf>
    <xf numFmtId="0" fontId="9" fillId="3" borderId="1" xfId="0" applyNumberFormat="1" applyFont="1" applyFill="1" applyBorder="1" applyAlignment="1">
      <alignment horizontal="center" vertical="center" wrapText="1" readingOrder="1"/>
    </xf>
    <xf numFmtId="0" fontId="10" fillId="3" borderId="1" xfId="0" applyFont="1" applyFill="1" applyBorder="1" applyAlignment="1">
      <alignment horizontal="centerContinuous" vertical="center" wrapText="1"/>
    </xf>
    <xf numFmtId="0" fontId="6" fillId="2" borderId="1" xfId="0" applyNumberFormat="1" applyFont="1" applyFill="1" applyBorder="1" applyAlignment="1">
      <alignment horizontal="center" vertical="center" wrapText="1" readingOrder="1"/>
    </xf>
    <xf numFmtId="165" fontId="8" fillId="2" borderId="1" xfId="0" applyNumberFormat="1" applyFont="1" applyFill="1" applyBorder="1" applyAlignment="1">
      <alignment horizontal="right" vertical="center" wrapText="1"/>
    </xf>
    <xf numFmtId="10" fontId="8" fillId="2" borderId="1" xfId="0" applyNumberFormat="1" applyFont="1" applyFill="1" applyBorder="1" applyAlignment="1">
      <alignment horizontal="right" vertical="center" wrapText="1"/>
    </xf>
    <xf numFmtId="0" fontId="3" fillId="0" borderId="1" xfId="0" applyNumberFormat="1" applyFont="1" applyFill="1" applyBorder="1" applyAlignment="1">
      <alignment horizontal="center" vertical="center" wrapText="1" readingOrder="1"/>
    </xf>
    <xf numFmtId="164" fontId="3" fillId="0" borderId="1" xfId="0" applyNumberFormat="1" applyFont="1" applyFill="1" applyBorder="1" applyAlignment="1">
      <alignment horizontal="right" vertical="center" wrapText="1" readingOrder="1"/>
    </xf>
    <xf numFmtId="165" fontId="7" fillId="0" borderId="1" xfId="0" applyNumberFormat="1" applyFont="1" applyFill="1" applyBorder="1" applyAlignment="1">
      <alignment horizontal="right" vertical="center" wrapText="1"/>
    </xf>
    <xf numFmtId="10" fontId="7" fillId="0" borderId="1" xfId="0" applyNumberFormat="1" applyFont="1" applyFill="1" applyBorder="1" applyAlignment="1">
      <alignment horizontal="right" vertical="center" wrapText="1"/>
    </xf>
    <xf numFmtId="164" fontId="6" fillId="2" borderId="1" xfId="0" applyNumberFormat="1" applyFont="1" applyFill="1" applyBorder="1" applyAlignment="1">
      <alignment horizontal="right" vertical="center" wrapText="1" readingOrder="1"/>
    </xf>
    <xf numFmtId="10" fontId="8" fillId="0" borderId="0" xfId="0" applyNumberFormat="1" applyFont="1" applyFill="1" applyBorder="1" applyAlignment="1">
      <alignment horizontal="right" vertical="center" wrapText="1"/>
    </xf>
    <xf numFmtId="164" fontId="3" fillId="0" borderId="1" xfId="0" applyNumberFormat="1" applyFont="1" applyFill="1" applyBorder="1" applyAlignment="1">
      <alignment vertical="center" wrapText="1" readingOrder="1"/>
    </xf>
    <xf numFmtId="165" fontId="3" fillId="0" borderId="1" xfId="0" applyNumberFormat="1" applyFont="1" applyFill="1" applyBorder="1" applyAlignment="1">
      <alignment vertical="center" wrapText="1" readingOrder="1"/>
    </xf>
    <xf numFmtId="164" fontId="6" fillId="2" borderId="1" xfId="0" applyNumberFormat="1" applyFont="1" applyFill="1" applyBorder="1" applyAlignment="1">
      <alignment vertical="center" wrapText="1" readingOrder="1"/>
    </xf>
    <xf numFmtId="165" fontId="3" fillId="0" borderId="1" xfId="0" applyNumberFormat="1" applyFont="1" applyFill="1" applyBorder="1" applyAlignment="1">
      <alignment horizontal="right" vertical="center" wrapText="1" readingOrder="1"/>
    </xf>
    <xf numFmtId="166" fontId="3" fillId="0" borderId="0" xfId="0" applyNumberFormat="1" applyFont="1" applyFill="1" applyBorder="1" applyAlignment="1">
      <alignment horizontal="right" vertical="center" wrapText="1" readingOrder="1"/>
    </xf>
    <xf numFmtId="4" fontId="3" fillId="0" borderId="0" xfId="0" applyNumberFormat="1" applyFont="1" applyFill="1" applyBorder="1" applyAlignment="1">
      <alignment horizontal="right" vertical="center" wrapText="1" readingOrder="1"/>
    </xf>
    <xf numFmtId="0" fontId="11" fillId="0" borderId="0" xfId="0" applyNumberFormat="1" applyFont="1" applyFill="1" applyBorder="1" applyAlignment="1">
      <alignment horizontal="right" vertical="center" wrapText="1" readingOrder="1"/>
    </xf>
    <xf numFmtId="0" fontId="3" fillId="0" borderId="0" xfId="0" applyFont="1" applyFill="1" applyBorder="1"/>
    <xf numFmtId="0" fontId="1" fillId="0" borderId="0" xfId="0" applyFont="1" applyFill="1" applyBorder="1" applyAlignment="1">
      <alignment horizontal="centerContinuous" vertical="center" wrapText="1"/>
    </xf>
    <xf numFmtId="10" fontId="1" fillId="0" borderId="0" xfId="0" applyNumberFormat="1" applyFont="1" applyFill="1" applyBorder="1" applyAlignment="1">
      <alignment horizontal="centerContinuous" vertical="center" wrapText="1"/>
    </xf>
    <xf numFmtId="0" fontId="8" fillId="0" borderId="0" xfId="0" applyFont="1" applyFill="1" applyBorder="1"/>
    <xf numFmtId="0" fontId="10" fillId="3" borderId="1" xfId="0" applyFont="1" applyFill="1" applyBorder="1" applyAlignment="1">
      <alignment horizontal="center" vertical="center" wrapText="1"/>
    </xf>
    <xf numFmtId="0" fontId="12" fillId="0" borderId="0" xfId="0" applyNumberFormat="1" applyFont="1" applyFill="1" applyBorder="1" applyAlignment="1">
      <alignment horizontal="center" vertical="center" wrapText="1" readingOrder="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8</xdr:col>
      <xdr:colOff>18636</xdr:colOff>
      <xdr:row>2</xdr:row>
      <xdr:rowOff>159440</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2666586"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02"/>
  <sheetViews>
    <sheetView showGridLines="0" tabSelected="1" topLeftCell="M32" workbookViewId="0">
      <selection activeCell="V31" sqref="V31"/>
    </sheetView>
  </sheetViews>
  <sheetFormatPr baseColWidth="10" defaultRowHeight="15" x14ac:dyDescent="0.25"/>
  <cols>
    <col min="1" max="1" width="4.5703125" customWidth="1"/>
    <col min="2" max="4" width="5.42578125" customWidth="1"/>
    <col min="5" max="5" width="4.42578125" customWidth="1"/>
    <col min="6" max="6" width="5.7109375" customWidth="1"/>
    <col min="7" max="7" width="4.28515625" customWidth="1"/>
    <col min="8" max="8" width="4.42578125" customWidth="1"/>
    <col min="9" max="9" width="27.5703125" customWidth="1"/>
    <col min="10" max="10" width="16.42578125" customWidth="1"/>
    <col min="11" max="11" width="16" customWidth="1"/>
    <col min="12" max="12" width="13.140625" customWidth="1"/>
    <col min="13" max="13" width="16.28515625" customWidth="1"/>
    <col min="14" max="14" width="15.140625" customWidth="1"/>
    <col min="15" max="15" width="15.7109375" customWidth="1"/>
    <col min="16" max="16" width="16.140625" customWidth="1"/>
    <col min="17" max="17" width="14.5703125" customWidth="1"/>
    <col min="18" max="18" width="16.42578125" customWidth="1"/>
    <col min="19" max="19" width="16" customWidth="1"/>
    <col min="20" max="20" width="15.7109375" customWidth="1"/>
    <col min="21" max="21" width="13.5703125" customWidth="1"/>
    <col min="22" max="22" width="7.140625" customWidth="1"/>
    <col min="23" max="23" width="6.85546875" customWidth="1"/>
    <col min="24" max="24" width="8" customWidth="1"/>
  </cols>
  <sheetData>
    <row r="2" spans="1:27" ht="15.75" x14ac:dyDescent="0.25">
      <c r="A2" s="33" t="s">
        <v>69</v>
      </c>
      <c r="B2" s="35"/>
      <c r="C2" s="35"/>
      <c r="D2" s="35"/>
      <c r="E2" s="35"/>
      <c r="F2" s="35"/>
      <c r="G2" s="35"/>
      <c r="H2" s="35"/>
      <c r="I2" s="35"/>
      <c r="J2" s="35"/>
      <c r="K2" s="35"/>
      <c r="L2" s="35"/>
      <c r="M2" s="35"/>
      <c r="N2" s="35"/>
      <c r="O2" s="35"/>
      <c r="P2" s="35"/>
      <c r="Q2" s="35"/>
      <c r="R2" s="35"/>
      <c r="S2" s="35"/>
      <c r="T2" s="35"/>
      <c r="U2" s="35"/>
      <c r="V2" s="35"/>
      <c r="W2" s="35"/>
      <c r="X2" s="35"/>
    </row>
    <row r="3" spans="1:27" ht="15.75" x14ac:dyDescent="0.25">
      <c r="A3" s="33" t="s">
        <v>73</v>
      </c>
      <c r="B3" s="34"/>
      <c r="C3" s="34"/>
      <c r="D3" s="34"/>
      <c r="E3" s="34"/>
      <c r="F3" s="34"/>
      <c r="G3" s="34"/>
      <c r="H3" s="34"/>
      <c r="I3" s="34"/>
      <c r="J3" s="34"/>
      <c r="K3" s="34"/>
      <c r="L3" s="34"/>
      <c r="M3" s="34"/>
      <c r="N3" s="34"/>
      <c r="O3" s="34"/>
      <c r="P3" s="34"/>
      <c r="Q3" s="34"/>
      <c r="R3" s="34"/>
      <c r="S3" s="34"/>
      <c r="T3" s="34"/>
      <c r="U3" s="34"/>
      <c r="V3" s="34"/>
      <c r="W3" s="34"/>
      <c r="X3" s="34"/>
    </row>
    <row r="4" spans="1:27" ht="15.75" x14ac:dyDescent="0.25">
      <c r="A4" s="33" t="s">
        <v>67</v>
      </c>
      <c r="B4" s="34"/>
      <c r="C4" s="34"/>
      <c r="D4" s="34"/>
      <c r="E4" s="34"/>
      <c r="F4" s="34"/>
      <c r="G4" s="34"/>
      <c r="H4" s="34"/>
      <c r="I4" s="34"/>
      <c r="J4" s="34"/>
      <c r="K4" s="34"/>
      <c r="L4" s="34"/>
      <c r="M4" s="34"/>
      <c r="N4" s="34"/>
      <c r="O4" s="34"/>
      <c r="P4" s="34"/>
      <c r="Q4" s="34"/>
      <c r="R4" s="34"/>
      <c r="S4" s="34"/>
      <c r="T4" s="34"/>
      <c r="U4" s="34"/>
      <c r="V4" s="34"/>
      <c r="W4" s="34"/>
      <c r="X4" s="34"/>
    </row>
    <row r="5" spans="1:27" ht="17.25" customHeight="1" thickBot="1" x14ac:dyDescent="0.3">
      <c r="A5" s="1" t="s">
        <v>0</v>
      </c>
      <c r="B5" s="1" t="s">
        <v>0</v>
      </c>
      <c r="C5" s="1" t="s">
        <v>0</v>
      </c>
      <c r="D5" s="1" t="s">
        <v>0</v>
      </c>
      <c r="E5" s="1" t="s">
        <v>0</v>
      </c>
      <c r="F5" s="1" t="s">
        <v>0</v>
      </c>
      <c r="G5" s="1" t="s">
        <v>0</v>
      </c>
      <c r="H5" s="1" t="s">
        <v>0</v>
      </c>
      <c r="I5" s="1" t="s">
        <v>0</v>
      </c>
      <c r="J5" s="1" t="s">
        <v>0</v>
      </c>
      <c r="K5" s="1" t="s">
        <v>0</v>
      </c>
      <c r="L5" s="1" t="s">
        <v>0</v>
      </c>
      <c r="M5" s="1" t="s">
        <v>0</v>
      </c>
      <c r="N5" s="1" t="s">
        <v>0</v>
      </c>
      <c r="O5" s="1"/>
      <c r="P5" s="1" t="s">
        <v>0</v>
      </c>
      <c r="Q5" s="1" t="s">
        <v>0</v>
      </c>
      <c r="R5" s="1" t="s">
        <v>0</v>
      </c>
      <c r="S5" s="1" t="s">
        <v>0</v>
      </c>
      <c r="T5" s="1" t="s">
        <v>0</v>
      </c>
      <c r="U5" s="31" t="s">
        <v>74</v>
      </c>
      <c r="AA5" s="4"/>
    </row>
    <row r="6" spans="1:27" ht="35.1" customHeight="1" thickTop="1" thickBot="1" x14ac:dyDescent="0.3">
      <c r="A6" s="10" t="s">
        <v>1</v>
      </c>
      <c r="B6" s="10" t="s">
        <v>2</v>
      </c>
      <c r="C6" s="10" t="s">
        <v>3</v>
      </c>
      <c r="D6" s="10" t="s">
        <v>4</v>
      </c>
      <c r="E6" s="10" t="s">
        <v>5</v>
      </c>
      <c r="F6" s="10" t="s">
        <v>6</v>
      </c>
      <c r="G6" s="10" t="s">
        <v>7</v>
      </c>
      <c r="H6" s="10" t="s">
        <v>8</v>
      </c>
      <c r="I6" s="10" t="s">
        <v>9</v>
      </c>
      <c r="J6" s="10" t="s">
        <v>10</v>
      </c>
      <c r="K6" s="10" t="s">
        <v>11</v>
      </c>
      <c r="L6" s="10" t="s">
        <v>12</v>
      </c>
      <c r="M6" s="10" t="s">
        <v>13</v>
      </c>
      <c r="N6" s="10" t="s">
        <v>14</v>
      </c>
      <c r="O6" s="10" t="s">
        <v>68</v>
      </c>
      <c r="P6" s="10" t="s">
        <v>15</v>
      </c>
      <c r="Q6" s="10" t="s">
        <v>16</v>
      </c>
      <c r="R6" s="10" t="s">
        <v>17</v>
      </c>
      <c r="S6" s="10" t="s">
        <v>18</v>
      </c>
      <c r="T6" s="10" t="s">
        <v>19</v>
      </c>
      <c r="U6" s="11" t="s">
        <v>66</v>
      </c>
      <c r="V6" s="32" t="s">
        <v>80</v>
      </c>
      <c r="W6" s="11" t="s">
        <v>81</v>
      </c>
      <c r="X6" s="32" t="s">
        <v>82</v>
      </c>
      <c r="Y6" s="4"/>
      <c r="Z6" s="4"/>
      <c r="AA6" s="4"/>
    </row>
    <row r="7" spans="1:27" ht="83.25" customHeight="1" thickTop="1" thickBot="1" x14ac:dyDescent="0.3">
      <c r="A7" s="15" t="s">
        <v>25</v>
      </c>
      <c r="B7" s="15" t="s">
        <v>26</v>
      </c>
      <c r="C7" s="15" t="s">
        <v>27</v>
      </c>
      <c r="D7" s="15" t="s">
        <v>28</v>
      </c>
      <c r="E7" s="15"/>
      <c r="F7" s="15" t="s">
        <v>20</v>
      </c>
      <c r="G7" s="15" t="s">
        <v>23</v>
      </c>
      <c r="H7" s="15" t="s">
        <v>22</v>
      </c>
      <c r="I7" s="2" t="s">
        <v>29</v>
      </c>
      <c r="J7" s="16">
        <v>4000000000</v>
      </c>
      <c r="K7" s="16">
        <v>0</v>
      </c>
      <c r="L7" s="16">
        <v>0</v>
      </c>
      <c r="M7" s="16">
        <v>4000000000</v>
      </c>
      <c r="N7" s="16">
        <v>0</v>
      </c>
      <c r="O7" s="24">
        <f>+M7-N7</f>
        <v>4000000000</v>
      </c>
      <c r="P7" s="16">
        <v>3804847053.6999998</v>
      </c>
      <c r="Q7" s="16">
        <v>195152946.30000001</v>
      </c>
      <c r="R7" s="16">
        <v>3381344757.6999998</v>
      </c>
      <c r="S7" s="16">
        <v>1678040486.7</v>
      </c>
      <c r="T7" s="16">
        <v>1643021750.7</v>
      </c>
      <c r="U7" s="17">
        <f>+O7-R7</f>
        <v>618655242.30000019</v>
      </c>
      <c r="V7" s="18">
        <f>+R7/O7</f>
        <v>0.845336189425</v>
      </c>
      <c r="W7" s="18">
        <f>+S7/O7</f>
        <v>0.41951012167500001</v>
      </c>
      <c r="X7" s="18">
        <f>+T7/O7</f>
        <v>0.410755437675</v>
      </c>
      <c r="Y7" s="4"/>
      <c r="Z7" s="4"/>
      <c r="AA7" s="4"/>
    </row>
    <row r="8" spans="1:27" ht="78" customHeight="1" thickTop="1" thickBot="1" x14ac:dyDescent="0.3">
      <c r="A8" s="15" t="s">
        <v>25</v>
      </c>
      <c r="B8" s="15" t="s">
        <v>26</v>
      </c>
      <c r="C8" s="15" t="s">
        <v>27</v>
      </c>
      <c r="D8" s="15" t="s">
        <v>28</v>
      </c>
      <c r="E8" s="15"/>
      <c r="F8" s="15" t="s">
        <v>20</v>
      </c>
      <c r="G8" s="15" t="s">
        <v>30</v>
      </c>
      <c r="H8" s="15" t="s">
        <v>22</v>
      </c>
      <c r="I8" s="2" t="s">
        <v>29</v>
      </c>
      <c r="J8" s="16">
        <v>8570800000</v>
      </c>
      <c r="K8" s="16">
        <v>0</v>
      </c>
      <c r="L8" s="16">
        <v>0</v>
      </c>
      <c r="M8" s="16">
        <v>8570800000</v>
      </c>
      <c r="N8" s="16">
        <v>0</v>
      </c>
      <c r="O8" s="24">
        <f>+M8-N8</f>
        <v>8570800000</v>
      </c>
      <c r="P8" s="16">
        <v>8570800000</v>
      </c>
      <c r="Q8" s="16">
        <v>0</v>
      </c>
      <c r="R8" s="16">
        <v>8570800000</v>
      </c>
      <c r="S8" s="16">
        <v>3518435000</v>
      </c>
      <c r="T8" s="16">
        <v>3518435000</v>
      </c>
      <c r="U8" s="17">
        <f t="shared" ref="U8:U31" si="0">+O8-R8</f>
        <v>0</v>
      </c>
      <c r="V8" s="18">
        <f t="shared" ref="V8:V31" si="1">+R8/O8</f>
        <v>1</v>
      </c>
      <c r="W8" s="18">
        <f t="shared" ref="W8:W31" si="2">+S8/O8</f>
        <v>0.41051418770709852</v>
      </c>
      <c r="X8" s="18">
        <f t="shared" ref="X8:X31" si="3">+T8/O8</f>
        <v>0.41051418770709852</v>
      </c>
      <c r="Y8" s="4"/>
      <c r="Z8" s="4"/>
      <c r="AA8" s="4"/>
    </row>
    <row r="9" spans="1:27" ht="60.75" customHeight="1" thickTop="1" thickBot="1" x14ac:dyDescent="0.3">
      <c r="A9" s="15" t="s">
        <v>25</v>
      </c>
      <c r="B9" s="15" t="s">
        <v>26</v>
      </c>
      <c r="C9" s="15" t="s">
        <v>27</v>
      </c>
      <c r="D9" s="15" t="s">
        <v>28</v>
      </c>
      <c r="E9" s="15"/>
      <c r="F9" s="15" t="s">
        <v>20</v>
      </c>
      <c r="G9" s="15" t="s">
        <v>36</v>
      </c>
      <c r="H9" s="15" t="s">
        <v>24</v>
      </c>
      <c r="I9" s="2" t="s">
        <v>65</v>
      </c>
      <c r="J9" s="21">
        <v>12220588000</v>
      </c>
      <c r="K9" s="21">
        <v>0</v>
      </c>
      <c r="L9" s="21">
        <v>0</v>
      </c>
      <c r="M9" s="21">
        <v>12220588000</v>
      </c>
      <c r="N9" s="21">
        <v>0</v>
      </c>
      <c r="O9" s="22">
        <f>+M9-N9</f>
        <v>12220588000</v>
      </c>
      <c r="P9" s="21">
        <v>12115106435.51</v>
      </c>
      <c r="Q9" s="21">
        <v>105481564.48999999</v>
      </c>
      <c r="R9" s="21">
        <v>11978535728.24</v>
      </c>
      <c r="S9" s="21">
        <v>6130675766.3900003</v>
      </c>
      <c r="T9" s="21">
        <v>6121822166.3900003</v>
      </c>
      <c r="U9" s="17">
        <f t="shared" si="0"/>
        <v>242052271.76000023</v>
      </c>
      <c r="V9" s="18">
        <f t="shared" si="1"/>
        <v>0.98019307485368135</v>
      </c>
      <c r="W9" s="18">
        <f t="shared" si="2"/>
        <v>0.50166782207124572</v>
      </c>
      <c r="X9" s="18">
        <f t="shared" si="3"/>
        <v>0.50094333974682725</v>
      </c>
      <c r="Y9" s="4"/>
      <c r="Z9" s="4"/>
      <c r="AA9" s="4"/>
    </row>
    <row r="10" spans="1:27" ht="35.1" customHeight="1" thickTop="1" thickBot="1" x14ac:dyDescent="0.3">
      <c r="A10" s="12" t="s">
        <v>25</v>
      </c>
      <c r="B10" s="12"/>
      <c r="C10" s="12"/>
      <c r="D10" s="12"/>
      <c r="E10" s="12"/>
      <c r="F10" s="12"/>
      <c r="G10" s="12"/>
      <c r="H10" s="12"/>
      <c r="I10" s="7" t="s">
        <v>75</v>
      </c>
      <c r="J10" s="23">
        <f>SUM(J7:J9)</f>
        <v>24791388000</v>
      </c>
      <c r="K10" s="23">
        <f t="shared" ref="K10:T10" si="4">SUM(K7:K9)</f>
        <v>0</v>
      </c>
      <c r="L10" s="23">
        <f t="shared" si="4"/>
        <v>0</v>
      </c>
      <c r="M10" s="23">
        <f t="shared" si="4"/>
        <v>24791388000</v>
      </c>
      <c r="N10" s="23">
        <f t="shared" si="4"/>
        <v>0</v>
      </c>
      <c r="O10" s="23">
        <f t="shared" si="4"/>
        <v>24791388000</v>
      </c>
      <c r="P10" s="23">
        <f t="shared" si="4"/>
        <v>24490753489.209999</v>
      </c>
      <c r="Q10" s="23">
        <f t="shared" si="4"/>
        <v>300634510.79000002</v>
      </c>
      <c r="R10" s="23">
        <f t="shared" si="4"/>
        <v>23930680485.940002</v>
      </c>
      <c r="S10" s="23">
        <f t="shared" si="4"/>
        <v>11327151253.09</v>
      </c>
      <c r="T10" s="23">
        <f t="shared" si="4"/>
        <v>11283278917.09</v>
      </c>
      <c r="U10" s="13">
        <f t="shared" si="0"/>
        <v>860707514.05999756</v>
      </c>
      <c r="V10" s="14">
        <f t="shared" si="1"/>
        <v>0.96528199574545814</v>
      </c>
      <c r="W10" s="14">
        <f t="shared" si="2"/>
        <v>0.45689863161715671</v>
      </c>
      <c r="X10" s="14">
        <f t="shared" si="3"/>
        <v>0.45512897128188223</v>
      </c>
      <c r="Y10" s="4"/>
      <c r="Z10" s="4"/>
      <c r="AA10" s="4"/>
    </row>
    <row r="11" spans="1:27" ht="60.75" customHeight="1" thickTop="1" thickBot="1" x14ac:dyDescent="0.3">
      <c r="A11" s="15" t="s">
        <v>25</v>
      </c>
      <c r="B11" s="15" t="s">
        <v>31</v>
      </c>
      <c r="C11" s="15" t="s">
        <v>27</v>
      </c>
      <c r="D11" s="15" t="s">
        <v>32</v>
      </c>
      <c r="E11" s="15" t="s">
        <v>0</v>
      </c>
      <c r="F11" s="15" t="s">
        <v>20</v>
      </c>
      <c r="G11" s="15" t="s">
        <v>23</v>
      </c>
      <c r="H11" s="15" t="s">
        <v>22</v>
      </c>
      <c r="I11" s="2" t="s">
        <v>33</v>
      </c>
      <c r="J11" s="16">
        <v>131974742</v>
      </c>
      <c r="K11" s="16">
        <v>0</v>
      </c>
      <c r="L11" s="16">
        <v>0</v>
      </c>
      <c r="M11" s="16">
        <v>131974742</v>
      </c>
      <c r="N11" s="16">
        <v>0</v>
      </c>
      <c r="O11" s="24">
        <f t="shared" ref="O11:O23" si="5">+M11-N11</f>
        <v>131974742</v>
      </c>
      <c r="P11" s="16">
        <v>131974742</v>
      </c>
      <c r="Q11" s="16">
        <v>0</v>
      </c>
      <c r="R11" s="16">
        <v>131974742</v>
      </c>
      <c r="S11" s="16">
        <v>131974742</v>
      </c>
      <c r="T11" s="16">
        <v>131974742</v>
      </c>
      <c r="U11" s="17">
        <f t="shared" si="0"/>
        <v>0</v>
      </c>
      <c r="V11" s="18">
        <f t="shared" si="1"/>
        <v>1</v>
      </c>
      <c r="W11" s="18">
        <f t="shared" si="2"/>
        <v>1</v>
      </c>
      <c r="X11" s="18">
        <f t="shared" si="3"/>
        <v>1</v>
      </c>
      <c r="Y11" s="4"/>
      <c r="Z11" s="4"/>
      <c r="AA11" s="4"/>
    </row>
    <row r="12" spans="1:27" ht="46.5" thickTop="1" thickBot="1" x14ac:dyDescent="0.3">
      <c r="A12" s="15" t="s">
        <v>25</v>
      </c>
      <c r="B12" s="15" t="s">
        <v>31</v>
      </c>
      <c r="C12" s="15" t="s">
        <v>27</v>
      </c>
      <c r="D12" s="15" t="s">
        <v>32</v>
      </c>
      <c r="E12" s="15" t="s">
        <v>0</v>
      </c>
      <c r="F12" s="15" t="s">
        <v>20</v>
      </c>
      <c r="G12" s="15" t="s">
        <v>34</v>
      </c>
      <c r="H12" s="15" t="s">
        <v>22</v>
      </c>
      <c r="I12" s="2" t="s">
        <v>33</v>
      </c>
      <c r="J12" s="16">
        <v>0</v>
      </c>
      <c r="K12" s="16">
        <v>23780476336</v>
      </c>
      <c r="L12" s="16">
        <v>0</v>
      </c>
      <c r="M12" s="16">
        <v>23780476336</v>
      </c>
      <c r="N12" s="16">
        <v>0</v>
      </c>
      <c r="O12" s="24">
        <f t="shared" si="5"/>
        <v>23780476336</v>
      </c>
      <c r="P12" s="16">
        <v>23194766091</v>
      </c>
      <c r="Q12" s="16">
        <v>585710245</v>
      </c>
      <c r="R12" s="16">
        <v>23194766091</v>
      </c>
      <c r="S12" s="16">
        <v>21650862091</v>
      </c>
      <c r="T12" s="16">
        <v>21650862091</v>
      </c>
      <c r="U12" s="17">
        <f t="shared" si="0"/>
        <v>585710245</v>
      </c>
      <c r="V12" s="18">
        <f t="shared" si="1"/>
        <v>0.97537012140865642</v>
      </c>
      <c r="W12" s="18">
        <f t="shared" si="2"/>
        <v>0.91044694753333888</v>
      </c>
      <c r="X12" s="18">
        <f t="shared" si="3"/>
        <v>0.91044694753333888</v>
      </c>
      <c r="Y12" s="4"/>
      <c r="Z12" s="4"/>
      <c r="AA12" s="4"/>
    </row>
    <row r="13" spans="1:27" ht="63.75" customHeight="1" thickTop="1" thickBot="1" x14ac:dyDescent="0.3">
      <c r="A13" s="15" t="s">
        <v>25</v>
      </c>
      <c r="B13" s="15" t="s">
        <v>31</v>
      </c>
      <c r="C13" s="15" t="s">
        <v>27</v>
      </c>
      <c r="D13" s="15" t="s">
        <v>38</v>
      </c>
      <c r="E13" s="15"/>
      <c r="F13" s="15" t="s">
        <v>20</v>
      </c>
      <c r="G13" s="15" t="s">
        <v>23</v>
      </c>
      <c r="H13" s="15" t="s">
        <v>22</v>
      </c>
      <c r="I13" s="2" t="s">
        <v>39</v>
      </c>
      <c r="J13" s="16">
        <v>5560170000</v>
      </c>
      <c r="K13" s="16">
        <v>0</v>
      </c>
      <c r="L13" s="16">
        <v>0</v>
      </c>
      <c r="M13" s="16">
        <v>5560170000</v>
      </c>
      <c r="N13" s="16">
        <v>0</v>
      </c>
      <c r="O13" s="24">
        <f t="shared" si="5"/>
        <v>5560170000</v>
      </c>
      <c r="P13" s="16">
        <v>4912401093</v>
      </c>
      <c r="Q13" s="16">
        <v>647768907</v>
      </c>
      <c r="R13" s="16">
        <v>4905588046</v>
      </c>
      <c r="S13" s="16">
        <v>1945580427</v>
      </c>
      <c r="T13" s="16">
        <v>1842069583</v>
      </c>
      <c r="U13" s="17">
        <f t="shared" si="0"/>
        <v>654581954</v>
      </c>
      <c r="V13" s="18">
        <f t="shared" si="1"/>
        <v>0.88227303229937215</v>
      </c>
      <c r="W13" s="18">
        <f t="shared" si="2"/>
        <v>0.34991383842580354</v>
      </c>
      <c r="X13" s="18">
        <f t="shared" si="3"/>
        <v>0.33129734936162025</v>
      </c>
      <c r="Y13" s="4"/>
      <c r="Z13" s="4"/>
      <c r="AA13" s="4"/>
    </row>
    <row r="14" spans="1:27" ht="69" thickTop="1" thickBot="1" x14ac:dyDescent="0.3">
      <c r="A14" s="15" t="s">
        <v>25</v>
      </c>
      <c r="B14" s="15" t="s">
        <v>31</v>
      </c>
      <c r="C14" s="15" t="s">
        <v>27</v>
      </c>
      <c r="D14" s="15" t="s">
        <v>40</v>
      </c>
      <c r="E14" s="15"/>
      <c r="F14" s="15" t="s">
        <v>20</v>
      </c>
      <c r="G14" s="15" t="s">
        <v>23</v>
      </c>
      <c r="H14" s="15" t="s">
        <v>22</v>
      </c>
      <c r="I14" s="2" t="s">
        <v>41</v>
      </c>
      <c r="J14" s="16">
        <v>25000000000</v>
      </c>
      <c r="K14" s="16">
        <v>0</v>
      </c>
      <c r="L14" s="16">
        <v>0</v>
      </c>
      <c r="M14" s="16">
        <v>25000000000</v>
      </c>
      <c r="N14" s="16">
        <v>0</v>
      </c>
      <c r="O14" s="24">
        <f t="shared" si="5"/>
        <v>25000000000</v>
      </c>
      <c r="P14" s="16">
        <v>25000000000</v>
      </c>
      <c r="Q14" s="16">
        <v>0</v>
      </c>
      <c r="R14" s="16">
        <v>25000000000</v>
      </c>
      <c r="S14" s="16">
        <v>1030000000</v>
      </c>
      <c r="T14" s="16">
        <v>1030000000</v>
      </c>
      <c r="U14" s="17">
        <f t="shared" si="0"/>
        <v>0</v>
      </c>
      <c r="V14" s="18">
        <f t="shared" si="1"/>
        <v>1</v>
      </c>
      <c r="W14" s="18">
        <f t="shared" si="2"/>
        <v>4.1200000000000001E-2</v>
      </c>
      <c r="X14" s="18">
        <f t="shared" si="3"/>
        <v>4.1200000000000001E-2</v>
      </c>
      <c r="Y14" s="4"/>
      <c r="Z14" s="4"/>
      <c r="AA14" s="4"/>
    </row>
    <row r="15" spans="1:27" ht="63.75" customHeight="1" thickTop="1" thickBot="1" x14ac:dyDescent="0.3">
      <c r="A15" s="15" t="s">
        <v>25</v>
      </c>
      <c r="B15" s="15" t="s">
        <v>31</v>
      </c>
      <c r="C15" s="15" t="s">
        <v>27</v>
      </c>
      <c r="D15" s="15" t="s">
        <v>42</v>
      </c>
      <c r="E15" s="15"/>
      <c r="F15" s="15" t="s">
        <v>20</v>
      </c>
      <c r="G15" s="15" t="s">
        <v>23</v>
      </c>
      <c r="H15" s="15" t="s">
        <v>22</v>
      </c>
      <c r="I15" s="2" t="s">
        <v>43</v>
      </c>
      <c r="J15" s="16">
        <v>1030000000</v>
      </c>
      <c r="K15" s="16">
        <v>0</v>
      </c>
      <c r="L15" s="16">
        <v>0</v>
      </c>
      <c r="M15" s="16">
        <v>1030000000</v>
      </c>
      <c r="N15" s="16">
        <v>0</v>
      </c>
      <c r="O15" s="24">
        <f t="shared" si="5"/>
        <v>1030000000</v>
      </c>
      <c r="P15" s="16">
        <v>1030000000</v>
      </c>
      <c r="Q15" s="16">
        <v>0</v>
      </c>
      <c r="R15" s="16">
        <v>1030000000</v>
      </c>
      <c r="S15" s="16">
        <v>0</v>
      </c>
      <c r="T15" s="16">
        <v>0</v>
      </c>
      <c r="U15" s="17">
        <f t="shared" si="0"/>
        <v>0</v>
      </c>
      <c r="V15" s="18">
        <f t="shared" si="1"/>
        <v>1</v>
      </c>
      <c r="W15" s="18">
        <f t="shared" si="2"/>
        <v>0</v>
      </c>
      <c r="X15" s="18">
        <f t="shared" si="3"/>
        <v>0</v>
      </c>
      <c r="Y15" s="4"/>
      <c r="Z15" s="4"/>
      <c r="AA15" s="4"/>
    </row>
    <row r="16" spans="1:27" ht="46.5" thickTop="1" thickBot="1" x14ac:dyDescent="0.3">
      <c r="A16" s="15" t="s">
        <v>25</v>
      </c>
      <c r="B16" s="15" t="s">
        <v>31</v>
      </c>
      <c r="C16" s="15" t="s">
        <v>27</v>
      </c>
      <c r="D16" s="15" t="s">
        <v>44</v>
      </c>
      <c r="E16" s="15"/>
      <c r="F16" s="15" t="s">
        <v>20</v>
      </c>
      <c r="G16" s="15" t="s">
        <v>23</v>
      </c>
      <c r="H16" s="15" t="s">
        <v>22</v>
      </c>
      <c r="I16" s="2" t="s">
        <v>45</v>
      </c>
      <c r="J16" s="16">
        <v>8858000000</v>
      </c>
      <c r="K16" s="16">
        <v>0</v>
      </c>
      <c r="L16" s="16">
        <v>0</v>
      </c>
      <c r="M16" s="16">
        <v>8858000000</v>
      </c>
      <c r="N16" s="16">
        <v>35828289</v>
      </c>
      <c r="O16" s="24">
        <f t="shared" si="5"/>
        <v>8822171711</v>
      </c>
      <c r="P16" s="16">
        <v>8787318216.5</v>
      </c>
      <c r="Q16" s="16">
        <v>34853494.5</v>
      </c>
      <c r="R16" s="16">
        <v>8787318216.5</v>
      </c>
      <c r="S16" s="16">
        <v>4106324030.5</v>
      </c>
      <c r="T16" s="16">
        <v>4106324030.5</v>
      </c>
      <c r="U16" s="17">
        <f t="shared" si="0"/>
        <v>34853494.5</v>
      </c>
      <c r="V16" s="18">
        <f t="shared" si="1"/>
        <v>0.99604932938943569</v>
      </c>
      <c r="W16" s="18">
        <f t="shared" si="2"/>
        <v>0.4654550109674237</v>
      </c>
      <c r="X16" s="18">
        <f t="shared" si="3"/>
        <v>0.4654550109674237</v>
      </c>
      <c r="Y16" s="4"/>
      <c r="Z16" s="4"/>
      <c r="AA16" s="4"/>
    </row>
    <row r="17" spans="1:27" ht="57.75" thickTop="1" thickBot="1" x14ac:dyDescent="0.3">
      <c r="A17" s="15" t="s">
        <v>25</v>
      </c>
      <c r="B17" s="15" t="s">
        <v>31</v>
      </c>
      <c r="C17" s="15" t="s">
        <v>27</v>
      </c>
      <c r="D17" s="15" t="s">
        <v>46</v>
      </c>
      <c r="E17" s="15"/>
      <c r="F17" s="15" t="s">
        <v>20</v>
      </c>
      <c r="G17" s="15" t="s">
        <v>23</v>
      </c>
      <c r="H17" s="15" t="s">
        <v>22</v>
      </c>
      <c r="I17" s="2" t="s">
        <v>47</v>
      </c>
      <c r="J17" s="16">
        <v>15422556395</v>
      </c>
      <c r="K17" s="16">
        <v>0</v>
      </c>
      <c r="L17" s="16">
        <v>0</v>
      </c>
      <c r="M17" s="16">
        <v>15422556395</v>
      </c>
      <c r="N17" s="16">
        <v>0</v>
      </c>
      <c r="O17" s="24">
        <f t="shared" si="5"/>
        <v>15422556395</v>
      </c>
      <c r="P17" s="16">
        <v>15406766477.5</v>
      </c>
      <c r="Q17" s="16">
        <v>15789917.5</v>
      </c>
      <c r="R17" s="16">
        <v>15406766477.5</v>
      </c>
      <c r="S17" s="16">
        <v>545469057.5</v>
      </c>
      <c r="T17" s="16">
        <v>518047041.5</v>
      </c>
      <c r="U17" s="17">
        <f t="shared" si="0"/>
        <v>15789917.5</v>
      </c>
      <c r="V17" s="18">
        <f t="shared" si="1"/>
        <v>0.99897618027157165</v>
      </c>
      <c r="W17" s="18">
        <f t="shared" si="2"/>
        <v>3.5368264737021246E-2</v>
      </c>
      <c r="X17" s="18">
        <f t="shared" si="3"/>
        <v>3.3590218653241632E-2</v>
      </c>
      <c r="Y17" s="4"/>
      <c r="Z17" s="4"/>
      <c r="AA17" s="4"/>
    </row>
    <row r="18" spans="1:27" ht="46.5" thickTop="1" thickBot="1" x14ac:dyDescent="0.3">
      <c r="A18" s="15" t="s">
        <v>25</v>
      </c>
      <c r="B18" s="15" t="s">
        <v>31</v>
      </c>
      <c r="C18" s="15" t="s">
        <v>27</v>
      </c>
      <c r="D18" s="15" t="s">
        <v>50</v>
      </c>
      <c r="E18" s="15"/>
      <c r="F18" s="15" t="s">
        <v>20</v>
      </c>
      <c r="G18" s="15" t="s">
        <v>23</v>
      </c>
      <c r="H18" s="15" t="s">
        <v>22</v>
      </c>
      <c r="I18" s="2" t="s">
        <v>51</v>
      </c>
      <c r="J18" s="16">
        <v>2163000000</v>
      </c>
      <c r="K18" s="16">
        <v>0</v>
      </c>
      <c r="L18" s="16">
        <v>0</v>
      </c>
      <c r="M18" s="16">
        <v>2163000000</v>
      </c>
      <c r="N18" s="16">
        <v>0</v>
      </c>
      <c r="O18" s="24">
        <f t="shared" si="5"/>
        <v>2163000000</v>
      </c>
      <c r="P18" s="16">
        <v>2163000000</v>
      </c>
      <c r="Q18" s="16">
        <v>0</v>
      </c>
      <c r="R18" s="16">
        <v>2163000000</v>
      </c>
      <c r="S18" s="16">
        <v>0</v>
      </c>
      <c r="T18" s="16">
        <v>0</v>
      </c>
      <c r="U18" s="17">
        <f t="shared" si="0"/>
        <v>0</v>
      </c>
      <c r="V18" s="18">
        <f t="shared" si="1"/>
        <v>1</v>
      </c>
      <c r="W18" s="18">
        <f t="shared" si="2"/>
        <v>0</v>
      </c>
      <c r="X18" s="18">
        <f t="shared" si="3"/>
        <v>0</v>
      </c>
      <c r="Y18" s="4"/>
      <c r="Z18" s="4"/>
      <c r="AA18" s="4"/>
    </row>
    <row r="19" spans="1:27" ht="91.5" thickTop="1" thickBot="1" x14ac:dyDescent="0.3">
      <c r="A19" s="15" t="s">
        <v>25</v>
      </c>
      <c r="B19" s="15" t="s">
        <v>31</v>
      </c>
      <c r="C19" s="15" t="s">
        <v>27</v>
      </c>
      <c r="D19" s="15" t="s">
        <v>52</v>
      </c>
      <c r="E19" s="15"/>
      <c r="F19" s="15" t="s">
        <v>20</v>
      </c>
      <c r="G19" s="15" t="s">
        <v>23</v>
      </c>
      <c r="H19" s="15" t="s">
        <v>22</v>
      </c>
      <c r="I19" s="2" t="s">
        <v>53</v>
      </c>
      <c r="J19" s="16">
        <v>5181350000</v>
      </c>
      <c r="K19" s="16">
        <v>0</v>
      </c>
      <c r="L19" s="16">
        <v>0</v>
      </c>
      <c r="M19" s="16">
        <v>5181350000</v>
      </c>
      <c r="N19" s="16">
        <v>0</v>
      </c>
      <c r="O19" s="24">
        <f t="shared" si="5"/>
        <v>5181350000</v>
      </c>
      <c r="P19" s="16">
        <v>5081061580</v>
      </c>
      <c r="Q19" s="16">
        <v>100288420</v>
      </c>
      <c r="R19" s="16">
        <v>3963061580</v>
      </c>
      <c r="S19" s="16">
        <v>708083892</v>
      </c>
      <c r="T19" s="16">
        <v>708083892</v>
      </c>
      <c r="U19" s="17">
        <f t="shared" si="0"/>
        <v>1218288420</v>
      </c>
      <c r="V19" s="18">
        <f t="shared" si="1"/>
        <v>0.76487046426124461</v>
      </c>
      <c r="W19" s="18">
        <f t="shared" si="2"/>
        <v>0.1366601159929362</v>
      </c>
      <c r="X19" s="18">
        <f t="shared" si="3"/>
        <v>0.1366601159929362</v>
      </c>
      <c r="Y19" s="4"/>
      <c r="Z19" s="4"/>
      <c r="AA19" s="4"/>
    </row>
    <row r="20" spans="1:27" ht="35.25" thickTop="1" thickBot="1" x14ac:dyDescent="0.3">
      <c r="A20" s="15" t="s">
        <v>25</v>
      </c>
      <c r="B20" s="15" t="s">
        <v>31</v>
      </c>
      <c r="C20" s="15" t="s">
        <v>27</v>
      </c>
      <c r="D20" s="15" t="s">
        <v>35</v>
      </c>
      <c r="E20" s="15"/>
      <c r="F20" s="15" t="s">
        <v>20</v>
      </c>
      <c r="G20" s="15" t="s">
        <v>23</v>
      </c>
      <c r="H20" s="15" t="s">
        <v>22</v>
      </c>
      <c r="I20" s="2" t="s">
        <v>54</v>
      </c>
      <c r="J20" s="16">
        <v>4948478237</v>
      </c>
      <c r="K20" s="16">
        <v>0</v>
      </c>
      <c r="L20" s="16">
        <v>0</v>
      </c>
      <c r="M20" s="16">
        <v>4948478237</v>
      </c>
      <c r="N20" s="16">
        <v>0</v>
      </c>
      <c r="O20" s="24">
        <f t="shared" si="5"/>
        <v>4948478237</v>
      </c>
      <c r="P20" s="16">
        <v>4948478236.5</v>
      </c>
      <c r="Q20" s="16">
        <v>0.5</v>
      </c>
      <c r="R20" s="16">
        <v>4948478236.5</v>
      </c>
      <c r="S20" s="16">
        <v>2528749057</v>
      </c>
      <c r="T20" s="16">
        <v>2516902134</v>
      </c>
      <c r="U20" s="17">
        <f t="shared" si="0"/>
        <v>0.5</v>
      </c>
      <c r="V20" s="18">
        <f t="shared" si="1"/>
        <v>0.99999999989895882</v>
      </c>
      <c r="W20" s="18">
        <f t="shared" si="2"/>
        <v>0.51101549524708967</v>
      </c>
      <c r="X20" s="18">
        <f t="shared" si="3"/>
        <v>0.50862144147285659</v>
      </c>
      <c r="Y20" s="4"/>
      <c r="Z20" s="4"/>
      <c r="AA20" s="4"/>
    </row>
    <row r="21" spans="1:27" ht="35.25" thickTop="1" thickBot="1" x14ac:dyDescent="0.3">
      <c r="A21" s="15" t="s">
        <v>25</v>
      </c>
      <c r="B21" s="15" t="s">
        <v>55</v>
      </c>
      <c r="C21" s="15" t="s">
        <v>27</v>
      </c>
      <c r="D21" s="15" t="s">
        <v>56</v>
      </c>
      <c r="E21" s="15"/>
      <c r="F21" s="15" t="s">
        <v>20</v>
      </c>
      <c r="G21" s="15" t="s">
        <v>23</v>
      </c>
      <c r="H21" s="15" t="s">
        <v>22</v>
      </c>
      <c r="I21" s="2" t="s">
        <v>57</v>
      </c>
      <c r="J21" s="16">
        <v>163050000</v>
      </c>
      <c r="K21" s="16">
        <v>0</v>
      </c>
      <c r="L21" s="16">
        <v>0</v>
      </c>
      <c r="M21" s="16">
        <v>163050000</v>
      </c>
      <c r="N21" s="16">
        <v>49042722</v>
      </c>
      <c r="O21" s="24">
        <f t="shared" si="5"/>
        <v>114007278</v>
      </c>
      <c r="P21" s="16">
        <v>114007278</v>
      </c>
      <c r="Q21" s="16">
        <v>0</v>
      </c>
      <c r="R21" s="16">
        <v>114007278</v>
      </c>
      <c r="S21" s="16">
        <v>49735246</v>
      </c>
      <c r="T21" s="16">
        <v>49735246</v>
      </c>
      <c r="U21" s="17">
        <f t="shared" si="0"/>
        <v>0</v>
      </c>
      <c r="V21" s="18">
        <f t="shared" si="1"/>
        <v>1</v>
      </c>
      <c r="W21" s="18">
        <f t="shared" si="2"/>
        <v>0.43624623684112518</v>
      </c>
      <c r="X21" s="18">
        <f t="shared" si="3"/>
        <v>0.43624623684112518</v>
      </c>
      <c r="Y21" s="4"/>
      <c r="Z21" s="4"/>
      <c r="AA21" s="4"/>
    </row>
    <row r="22" spans="1:27" ht="102.75" thickTop="1" thickBot="1" x14ac:dyDescent="0.3">
      <c r="A22" s="15" t="s">
        <v>25</v>
      </c>
      <c r="B22" s="15" t="s">
        <v>55</v>
      </c>
      <c r="C22" s="15" t="s">
        <v>27</v>
      </c>
      <c r="D22" s="15" t="s">
        <v>58</v>
      </c>
      <c r="E22" s="15"/>
      <c r="F22" s="15" t="s">
        <v>20</v>
      </c>
      <c r="G22" s="15" t="s">
        <v>23</v>
      </c>
      <c r="H22" s="15" t="s">
        <v>22</v>
      </c>
      <c r="I22" s="2" t="s">
        <v>59</v>
      </c>
      <c r="J22" s="16">
        <v>300000000</v>
      </c>
      <c r="K22" s="16">
        <v>0</v>
      </c>
      <c r="L22" s="16">
        <v>0</v>
      </c>
      <c r="M22" s="16">
        <v>300000000</v>
      </c>
      <c r="N22" s="16">
        <v>24180865</v>
      </c>
      <c r="O22" s="24">
        <f t="shared" si="5"/>
        <v>275819135</v>
      </c>
      <c r="P22" s="16">
        <v>275819135</v>
      </c>
      <c r="Q22" s="16">
        <v>0</v>
      </c>
      <c r="R22" s="16">
        <v>275819135</v>
      </c>
      <c r="S22" s="16">
        <v>79697395</v>
      </c>
      <c r="T22" s="16">
        <v>79697395</v>
      </c>
      <c r="U22" s="17">
        <f t="shared" si="0"/>
        <v>0</v>
      </c>
      <c r="V22" s="18">
        <f t="shared" si="1"/>
        <v>1</v>
      </c>
      <c r="W22" s="18">
        <f t="shared" si="2"/>
        <v>0.28894802748184967</v>
      </c>
      <c r="X22" s="18">
        <f t="shared" si="3"/>
        <v>0.28894802748184967</v>
      </c>
      <c r="Y22" s="4"/>
      <c r="Z22" s="4"/>
      <c r="AA22" s="4"/>
    </row>
    <row r="23" spans="1:27" ht="69" thickTop="1" thickBot="1" x14ac:dyDescent="0.3">
      <c r="A23" s="15" t="s">
        <v>25</v>
      </c>
      <c r="B23" s="15" t="s">
        <v>55</v>
      </c>
      <c r="C23" s="15" t="s">
        <v>27</v>
      </c>
      <c r="D23" s="15" t="s">
        <v>60</v>
      </c>
      <c r="E23" s="15"/>
      <c r="F23" s="15" t="s">
        <v>20</v>
      </c>
      <c r="G23" s="15" t="s">
        <v>23</v>
      </c>
      <c r="H23" s="15" t="s">
        <v>22</v>
      </c>
      <c r="I23" s="2" t="s">
        <v>61</v>
      </c>
      <c r="J23" s="16">
        <v>144200574</v>
      </c>
      <c r="K23" s="16">
        <v>0</v>
      </c>
      <c r="L23" s="16">
        <v>0</v>
      </c>
      <c r="M23" s="16">
        <v>144200574</v>
      </c>
      <c r="N23" s="16">
        <v>94679611</v>
      </c>
      <c r="O23" s="24">
        <f t="shared" si="5"/>
        <v>49520963</v>
      </c>
      <c r="P23" s="16">
        <v>49520962.600000001</v>
      </c>
      <c r="Q23" s="16">
        <v>0.4</v>
      </c>
      <c r="R23" s="16">
        <v>49520962</v>
      </c>
      <c r="S23" s="16">
        <v>15000000</v>
      </c>
      <c r="T23" s="16">
        <v>15000000</v>
      </c>
      <c r="U23" s="17">
        <f t="shared" si="0"/>
        <v>1</v>
      </c>
      <c r="V23" s="18">
        <f t="shared" si="1"/>
        <v>0.99999997980653166</v>
      </c>
      <c r="W23" s="18">
        <f t="shared" si="2"/>
        <v>0.30290202555228984</v>
      </c>
      <c r="X23" s="18">
        <f t="shared" si="3"/>
        <v>0.30290202555228984</v>
      </c>
      <c r="Y23" s="4"/>
      <c r="Z23" s="4"/>
      <c r="AA23" s="4"/>
    </row>
    <row r="24" spans="1:27" ht="24" thickTop="1" thickBot="1" x14ac:dyDescent="0.3">
      <c r="A24" s="12" t="s">
        <v>25</v>
      </c>
      <c r="B24" s="12"/>
      <c r="C24" s="12"/>
      <c r="D24" s="12"/>
      <c r="E24" s="12"/>
      <c r="F24" s="12"/>
      <c r="G24" s="12"/>
      <c r="H24" s="12"/>
      <c r="I24" s="7" t="s">
        <v>76</v>
      </c>
      <c r="J24" s="19">
        <f>SUM(J11:J23)</f>
        <v>68902779948</v>
      </c>
      <c r="K24" s="19">
        <f t="shared" ref="K24:T24" si="6">SUM(K11:K23)</f>
        <v>23780476336</v>
      </c>
      <c r="L24" s="19">
        <f t="shared" si="6"/>
        <v>0</v>
      </c>
      <c r="M24" s="19">
        <f t="shared" si="6"/>
        <v>92683256284</v>
      </c>
      <c r="N24" s="19">
        <f t="shared" si="6"/>
        <v>203731487</v>
      </c>
      <c r="O24" s="19">
        <f t="shared" si="6"/>
        <v>92479524797</v>
      </c>
      <c r="P24" s="19">
        <f t="shared" si="6"/>
        <v>91095113812.100006</v>
      </c>
      <c r="Q24" s="19">
        <f t="shared" si="6"/>
        <v>1384410984.9000001</v>
      </c>
      <c r="R24" s="19">
        <f t="shared" si="6"/>
        <v>89970300764.5</v>
      </c>
      <c r="S24" s="19">
        <f t="shared" si="6"/>
        <v>32791475938</v>
      </c>
      <c r="T24" s="19">
        <f t="shared" si="6"/>
        <v>32648696155</v>
      </c>
      <c r="U24" s="13">
        <f t="shared" si="0"/>
        <v>2509224032.5</v>
      </c>
      <c r="V24" s="14">
        <f t="shared" si="1"/>
        <v>0.97286724777178568</v>
      </c>
      <c r="W24" s="14">
        <f t="shared" si="2"/>
        <v>0.35458093031922394</v>
      </c>
      <c r="X24" s="14">
        <f t="shared" si="3"/>
        <v>0.35303702334831971</v>
      </c>
      <c r="Y24" s="4"/>
      <c r="Z24" s="4"/>
      <c r="AA24" s="4"/>
    </row>
    <row r="25" spans="1:27" ht="46.5" thickTop="1" thickBot="1" x14ac:dyDescent="0.3">
      <c r="A25" s="15" t="s">
        <v>25</v>
      </c>
      <c r="B25" s="15" t="s">
        <v>62</v>
      </c>
      <c r="C25" s="15" t="s">
        <v>27</v>
      </c>
      <c r="D25" s="15" t="s">
        <v>56</v>
      </c>
      <c r="E25" s="15"/>
      <c r="F25" s="15" t="s">
        <v>20</v>
      </c>
      <c r="G25" s="15" t="s">
        <v>23</v>
      </c>
      <c r="H25" s="15" t="s">
        <v>22</v>
      </c>
      <c r="I25" s="2" t="s">
        <v>63</v>
      </c>
      <c r="J25" s="16">
        <v>2246121120</v>
      </c>
      <c r="K25" s="16">
        <v>0</v>
      </c>
      <c r="L25" s="16">
        <v>0</v>
      </c>
      <c r="M25" s="16">
        <v>2246121120</v>
      </c>
      <c r="N25" s="16">
        <v>962321</v>
      </c>
      <c r="O25" s="24">
        <f>+M25-N25</f>
        <v>2245158799</v>
      </c>
      <c r="P25" s="16">
        <v>2245158798.1999998</v>
      </c>
      <c r="Q25" s="16">
        <v>0.8</v>
      </c>
      <c r="R25" s="16">
        <v>2155608798.1999998</v>
      </c>
      <c r="S25" s="16">
        <v>1229363614</v>
      </c>
      <c r="T25" s="16">
        <v>1229363614</v>
      </c>
      <c r="U25" s="17">
        <f t="shared" si="0"/>
        <v>89550000.800000191</v>
      </c>
      <c r="V25" s="18">
        <f t="shared" si="1"/>
        <v>0.96011417952267519</v>
      </c>
      <c r="W25" s="18">
        <f t="shared" si="2"/>
        <v>0.54756198739597484</v>
      </c>
      <c r="X25" s="18">
        <f t="shared" si="3"/>
        <v>0.54756198739597484</v>
      </c>
      <c r="Y25" s="4"/>
      <c r="Z25" s="4"/>
      <c r="AA25" s="4"/>
    </row>
    <row r="26" spans="1:27" ht="57.75" thickTop="1" thickBot="1" x14ac:dyDescent="0.3">
      <c r="A26" s="15" t="s">
        <v>25</v>
      </c>
      <c r="B26" s="15" t="s">
        <v>62</v>
      </c>
      <c r="C26" s="15" t="s">
        <v>27</v>
      </c>
      <c r="D26" s="15" t="s">
        <v>58</v>
      </c>
      <c r="E26" s="15"/>
      <c r="F26" s="15" t="s">
        <v>20</v>
      </c>
      <c r="G26" s="15" t="s">
        <v>23</v>
      </c>
      <c r="H26" s="15" t="s">
        <v>22</v>
      </c>
      <c r="I26" s="2" t="s">
        <v>64</v>
      </c>
      <c r="J26" s="16">
        <v>1278000000</v>
      </c>
      <c r="K26" s="16">
        <v>0</v>
      </c>
      <c r="L26" s="16">
        <v>0</v>
      </c>
      <c r="M26" s="16">
        <v>1278000000</v>
      </c>
      <c r="N26" s="16">
        <v>52172486</v>
      </c>
      <c r="O26" s="24">
        <f>+M26-N26</f>
        <v>1225827514</v>
      </c>
      <c r="P26" s="16">
        <v>1188758338.6500001</v>
      </c>
      <c r="Q26" s="16">
        <v>37069175.350000001</v>
      </c>
      <c r="R26" s="16">
        <v>1144414202.6500001</v>
      </c>
      <c r="S26" s="16">
        <v>596303286.64999998</v>
      </c>
      <c r="T26" s="16">
        <v>596303286.64999998</v>
      </c>
      <c r="U26" s="17">
        <f t="shared" si="0"/>
        <v>81413311.349999905</v>
      </c>
      <c r="V26" s="18">
        <f t="shared" si="1"/>
        <v>0.9335850187565623</v>
      </c>
      <c r="W26" s="18">
        <f t="shared" si="2"/>
        <v>0.48644958596515886</v>
      </c>
      <c r="X26" s="18">
        <f t="shared" si="3"/>
        <v>0.48644958596515886</v>
      </c>
      <c r="Y26" s="4"/>
      <c r="Z26" s="4"/>
      <c r="AA26" s="4"/>
    </row>
    <row r="27" spans="1:27" ht="30.75" customHeight="1" thickTop="1" thickBot="1" x14ac:dyDescent="0.3">
      <c r="A27" s="12" t="s">
        <v>25</v>
      </c>
      <c r="B27" s="12"/>
      <c r="C27" s="12"/>
      <c r="D27" s="12"/>
      <c r="E27" s="12"/>
      <c r="F27" s="12"/>
      <c r="G27" s="12"/>
      <c r="H27" s="12"/>
      <c r="I27" s="7" t="s">
        <v>77</v>
      </c>
      <c r="J27" s="19">
        <f>+J25+J26</f>
        <v>3524121120</v>
      </c>
      <c r="K27" s="19">
        <f t="shared" ref="K27:T27" si="7">+K25+K26</f>
        <v>0</v>
      </c>
      <c r="L27" s="19">
        <f t="shared" si="7"/>
        <v>0</v>
      </c>
      <c r="M27" s="19">
        <f t="shared" si="7"/>
        <v>3524121120</v>
      </c>
      <c r="N27" s="19">
        <f t="shared" si="7"/>
        <v>53134807</v>
      </c>
      <c r="O27" s="19">
        <f t="shared" si="7"/>
        <v>3470986313</v>
      </c>
      <c r="P27" s="19">
        <f t="shared" si="7"/>
        <v>3433917136.8499999</v>
      </c>
      <c r="Q27" s="19">
        <f t="shared" si="7"/>
        <v>37069176.149999999</v>
      </c>
      <c r="R27" s="19">
        <f t="shared" si="7"/>
        <v>3300023000.8499999</v>
      </c>
      <c r="S27" s="19">
        <f t="shared" si="7"/>
        <v>1825666900.6500001</v>
      </c>
      <c r="T27" s="19">
        <f t="shared" si="7"/>
        <v>1825666900.6500001</v>
      </c>
      <c r="U27" s="13">
        <f t="shared" si="0"/>
        <v>170963312.1500001</v>
      </c>
      <c r="V27" s="14">
        <f t="shared" si="1"/>
        <v>0.95074503419685474</v>
      </c>
      <c r="W27" s="14">
        <f t="shared" si="2"/>
        <v>0.52597928543027361</v>
      </c>
      <c r="X27" s="14">
        <f t="shared" si="3"/>
        <v>0.52597928543027361</v>
      </c>
      <c r="Y27" s="4"/>
      <c r="Z27" s="4"/>
      <c r="AA27" s="4"/>
    </row>
    <row r="28" spans="1:27" ht="46.5" thickTop="1" thickBot="1" x14ac:dyDescent="0.3">
      <c r="A28" s="15" t="s">
        <v>25</v>
      </c>
      <c r="B28" s="15" t="s">
        <v>31</v>
      </c>
      <c r="C28" s="15" t="s">
        <v>27</v>
      </c>
      <c r="D28" s="15" t="s">
        <v>36</v>
      </c>
      <c r="E28" s="15"/>
      <c r="F28" s="15" t="s">
        <v>20</v>
      </c>
      <c r="G28" s="15" t="s">
        <v>23</v>
      </c>
      <c r="H28" s="15" t="s">
        <v>22</v>
      </c>
      <c r="I28" s="2" t="s">
        <v>37</v>
      </c>
      <c r="J28" s="16">
        <v>4500000000</v>
      </c>
      <c r="K28" s="16">
        <v>0</v>
      </c>
      <c r="L28" s="16">
        <v>0</v>
      </c>
      <c r="M28" s="16">
        <v>4500000000</v>
      </c>
      <c r="N28" s="16">
        <v>0</v>
      </c>
      <c r="O28" s="24">
        <f>+M28-N28</f>
        <v>4500000000</v>
      </c>
      <c r="P28" s="16">
        <v>4251588974.6999998</v>
      </c>
      <c r="Q28" s="16">
        <v>248411025.30000001</v>
      </c>
      <c r="R28" s="16">
        <v>2590966987.6999998</v>
      </c>
      <c r="S28" s="16">
        <v>1763147159.7</v>
      </c>
      <c r="T28" s="16">
        <v>1742090132.7</v>
      </c>
      <c r="U28" s="17">
        <f t="shared" si="0"/>
        <v>1909033012.3000002</v>
      </c>
      <c r="V28" s="18">
        <f t="shared" si="1"/>
        <v>0.57577044171111103</v>
      </c>
      <c r="W28" s="18">
        <f t="shared" si="2"/>
        <v>0.39181047993333334</v>
      </c>
      <c r="X28" s="18">
        <f t="shared" si="3"/>
        <v>0.38713114060000003</v>
      </c>
      <c r="Y28" s="4"/>
      <c r="Z28" s="4"/>
      <c r="AA28" s="4"/>
    </row>
    <row r="29" spans="1:27" ht="46.5" thickTop="1" thickBot="1" x14ac:dyDescent="0.3">
      <c r="A29" s="15" t="s">
        <v>25</v>
      </c>
      <c r="B29" s="15" t="s">
        <v>31</v>
      </c>
      <c r="C29" s="15" t="s">
        <v>27</v>
      </c>
      <c r="D29" s="15" t="s">
        <v>48</v>
      </c>
      <c r="E29" s="15"/>
      <c r="F29" s="15" t="s">
        <v>20</v>
      </c>
      <c r="G29" s="15" t="s">
        <v>21</v>
      </c>
      <c r="H29" s="15" t="s">
        <v>22</v>
      </c>
      <c r="I29" s="2" t="s">
        <v>49</v>
      </c>
      <c r="J29" s="16">
        <v>126948897025</v>
      </c>
      <c r="K29" s="16">
        <v>0</v>
      </c>
      <c r="L29" s="16">
        <v>0</v>
      </c>
      <c r="M29" s="16">
        <v>126948897025</v>
      </c>
      <c r="N29" s="16">
        <v>68191739968</v>
      </c>
      <c r="O29" s="24">
        <f>+M29-N29</f>
        <v>58757157057</v>
      </c>
      <c r="P29" s="16">
        <v>58757157057</v>
      </c>
      <c r="Q29" s="16">
        <v>0</v>
      </c>
      <c r="R29" s="16">
        <v>58757157057</v>
      </c>
      <c r="S29" s="16">
        <v>0</v>
      </c>
      <c r="T29" s="16">
        <v>0</v>
      </c>
      <c r="U29" s="17">
        <f t="shared" si="0"/>
        <v>0</v>
      </c>
      <c r="V29" s="18">
        <f t="shared" si="1"/>
        <v>1</v>
      </c>
      <c r="W29" s="18">
        <f t="shared" si="2"/>
        <v>0</v>
      </c>
      <c r="X29" s="18">
        <f t="shared" si="3"/>
        <v>0</v>
      </c>
      <c r="Y29" s="4"/>
      <c r="Z29" s="4"/>
      <c r="AA29" s="4"/>
    </row>
    <row r="30" spans="1:27" ht="29.25" customHeight="1" thickTop="1" thickBot="1" x14ac:dyDescent="0.3">
      <c r="A30" s="12" t="s">
        <v>25</v>
      </c>
      <c r="B30" s="12"/>
      <c r="C30" s="12"/>
      <c r="D30" s="12"/>
      <c r="E30" s="12"/>
      <c r="F30" s="12"/>
      <c r="G30" s="12"/>
      <c r="H30" s="12"/>
      <c r="I30" s="7" t="s">
        <v>78</v>
      </c>
      <c r="J30" s="19">
        <f>+J28+J29</f>
        <v>131448897025</v>
      </c>
      <c r="K30" s="19">
        <f t="shared" ref="K30:T30" si="8">+K28+K29</f>
        <v>0</v>
      </c>
      <c r="L30" s="19">
        <f t="shared" si="8"/>
        <v>0</v>
      </c>
      <c r="M30" s="19">
        <f t="shared" si="8"/>
        <v>131448897025</v>
      </c>
      <c r="N30" s="19">
        <f t="shared" si="8"/>
        <v>68191739968</v>
      </c>
      <c r="O30" s="19">
        <f t="shared" si="8"/>
        <v>63257157057</v>
      </c>
      <c r="P30" s="19">
        <f t="shared" si="8"/>
        <v>63008746031.699997</v>
      </c>
      <c r="Q30" s="19">
        <f t="shared" si="8"/>
        <v>248411025.30000001</v>
      </c>
      <c r="R30" s="19">
        <f t="shared" si="8"/>
        <v>61348124044.699997</v>
      </c>
      <c r="S30" s="19">
        <f t="shared" si="8"/>
        <v>1763147159.7</v>
      </c>
      <c r="T30" s="19">
        <f t="shared" si="8"/>
        <v>1742090132.7</v>
      </c>
      <c r="U30" s="13">
        <f t="shared" si="0"/>
        <v>1909033012.3000031</v>
      </c>
      <c r="V30" s="14">
        <f t="shared" si="1"/>
        <v>0.96982107478241864</v>
      </c>
      <c r="W30" s="14">
        <f t="shared" si="2"/>
        <v>2.7872690486410206E-2</v>
      </c>
      <c r="X30" s="14">
        <f t="shared" si="3"/>
        <v>2.7539810730511188E-2</v>
      </c>
      <c r="Y30" s="4"/>
      <c r="Z30" s="4"/>
      <c r="AA30" s="4"/>
    </row>
    <row r="31" spans="1:27" ht="36.75" customHeight="1" thickTop="1" thickBot="1" x14ac:dyDescent="0.3">
      <c r="A31" s="15"/>
      <c r="B31" s="15"/>
      <c r="C31" s="15"/>
      <c r="D31" s="15"/>
      <c r="E31" s="15"/>
      <c r="F31" s="15"/>
      <c r="G31" s="15"/>
      <c r="H31" s="15"/>
      <c r="I31" s="2" t="s">
        <v>67</v>
      </c>
      <c r="J31" s="16">
        <f>+J10+J24+J27+J30</f>
        <v>228667186093</v>
      </c>
      <c r="K31" s="16">
        <f t="shared" ref="K31:T31" si="9">+K10+K24+K27+K30</f>
        <v>23780476336</v>
      </c>
      <c r="L31" s="16">
        <f t="shared" si="9"/>
        <v>0</v>
      </c>
      <c r="M31" s="16">
        <f t="shared" si="9"/>
        <v>252447662429</v>
      </c>
      <c r="N31" s="16">
        <f t="shared" si="9"/>
        <v>68448606262</v>
      </c>
      <c r="O31" s="16">
        <f t="shared" si="9"/>
        <v>183999056167</v>
      </c>
      <c r="P31" s="16">
        <f t="shared" si="9"/>
        <v>182028530469.85999</v>
      </c>
      <c r="Q31" s="16">
        <f t="shared" si="9"/>
        <v>1970525697.1400001</v>
      </c>
      <c r="R31" s="16">
        <f t="shared" si="9"/>
        <v>178549128295.98999</v>
      </c>
      <c r="S31" s="16">
        <f t="shared" si="9"/>
        <v>47707441251.439995</v>
      </c>
      <c r="T31" s="16">
        <f t="shared" si="9"/>
        <v>47499732105.439995</v>
      </c>
      <c r="U31" s="17">
        <f t="shared" si="0"/>
        <v>5449927871.0100098</v>
      </c>
      <c r="V31" s="18">
        <f t="shared" si="1"/>
        <v>0.97038067485485591</v>
      </c>
      <c r="W31" s="18">
        <f t="shared" si="2"/>
        <v>0.25928090200712817</v>
      </c>
      <c r="X31" s="18">
        <f t="shared" si="3"/>
        <v>0.25815204216226306</v>
      </c>
      <c r="Y31" s="4"/>
      <c r="Z31" s="4"/>
      <c r="AA31" s="4"/>
    </row>
    <row r="32" spans="1:27" ht="15.75" thickTop="1" x14ac:dyDescent="0.25">
      <c r="A32" s="28" t="s">
        <v>70</v>
      </c>
      <c r="B32" s="28"/>
      <c r="C32" s="28"/>
      <c r="D32" s="28"/>
      <c r="E32" s="28"/>
      <c r="F32" s="6"/>
      <c r="G32" s="6"/>
      <c r="H32" s="6"/>
      <c r="I32" s="25"/>
      <c r="J32" s="25"/>
      <c r="K32" s="26"/>
      <c r="L32" s="25"/>
      <c r="M32" s="25"/>
      <c r="N32" s="6"/>
      <c r="O32" s="6"/>
      <c r="P32" s="6"/>
      <c r="Q32" s="3"/>
      <c r="R32" s="3"/>
      <c r="S32" s="3"/>
      <c r="T32" s="27" t="s">
        <v>0</v>
      </c>
      <c r="U32" s="8"/>
      <c r="V32" s="9"/>
      <c r="W32" s="9"/>
      <c r="X32" s="9"/>
      <c r="Y32" s="4"/>
      <c r="Z32" s="4"/>
      <c r="AA32" s="4"/>
    </row>
    <row r="33" spans="1:27" x14ac:dyDescent="0.25">
      <c r="A33" s="6" t="s">
        <v>71</v>
      </c>
      <c r="B33" s="6"/>
      <c r="C33" s="6"/>
      <c r="D33" s="6"/>
      <c r="E33" s="6"/>
      <c r="F33" s="6"/>
      <c r="G33" s="6"/>
      <c r="H33" s="6"/>
      <c r="I33" s="25"/>
      <c r="J33" s="25"/>
      <c r="K33" s="26"/>
      <c r="L33" s="25"/>
      <c r="M33" s="25"/>
      <c r="N33" s="6"/>
      <c r="O33" s="6"/>
      <c r="P33" s="6"/>
      <c r="Q33" s="3"/>
      <c r="R33" s="3"/>
      <c r="S33" s="3"/>
      <c r="T33" s="3"/>
      <c r="U33" s="8"/>
      <c r="V33" s="9"/>
      <c r="W33" s="9"/>
      <c r="X33" s="9"/>
      <c r="Y33" s="4"/>
      <c r="Z33" s="4"/>
      <c r="AA33" s="4"/>
    </row>
    <row r="34" spans="1:27" x14ac:dyDescent="0.25">
      <c r="A34" s="6" t="s">
        <v>72</v>
      </c>
      <c r="B34" s="6"/>
      <c r="C34" s="6"/>
      <c r="D34" s="6"/>
      <c r="E34" s="6"/>
      <c r="F34" s="6"/>
      <c r="G34" s="6"/>
      <c r="H34" s="6"/>
      <c r="I34" s="25"/>
      <c r="J34" s="25"/>
      <c r="K34" s="26"/>
      <c r="L34" s="25"/>
      <c r="M34" s="25"/>
      <c r="N34" s="6"/>
      <c r="O34" s="6"/>
      <c r="P34" s="6"/>
      <c r="Q34" s="3"/>
      <c r="R34" s="3"/>
      <c r="S34" s="3"/>
      <c r="T34" s="3"/>
      <c r="U34" s="8"/>
      <c r="V34" s="9"/>
      <c r="W34" s="9"/>
      <c r="X34" s="9"/>
      <c r="Y34" s="4"/>
      <c r="Z34" s="4"/>
      <c r="AA34" s="4"/>
    </row>
    <row r="35" spans="1:27" x14ac:dyDescent="0.25">
      <c r="A35" s="6" t="s">
        <v>79</v>
      </c>
      <c r="B35" s="6"/>
      <c r="C35" s="6"/>
      <c r="D35" s="6"/>
      <c r="E35" s="6"/>
      <c r="F35" s="6"/>
      <c r="G35" s="6"/>
      <c r="H35" s="6"/>
      <c r="I35" s="25"/>
      <c r="J35" s="25"/>
      <c r="K35" s="26"/>
      <c r="L35" s="25"/>
      <c r="M35" s="5"/>
      <c r="N35" s="6"/>
      <c r="O35" s="6"/>
      <c r="P35" s="6"/>
      <c r="Q35" s="3"/>
      <c r="R35" s="3"/>
      <c r="S35" s="3"/>
      <c r="T35" s="3"/>
      <c r="U35" s="8"/>
      <c r="V35" s="9"/>
      <c r="W35" s="9"/>
      <c r="X35" s="9"/>
      <c r="Y35" s="4"/>
      <c r="Z35" s="4"/>
      <c r="AA35" s="4"/>
    </row>
    <row r="36" spans="1:27" x14ac:dyDescent="0.25">
      <c r="A36" s="4"/>
      <c r="B36" s="4"/>
      <c r="C36" s="4"/>
    </row>
    <row r="37" spans="1:27" x14ac:dyDescent="0.25">
      <c r="A37" s="4"/>
      <c r="B37" s="4"/>
      <c r="C37" s="4"/>
    </row>
    <row r="38" spans="1:27" ht="15.75" customHeight="1" x14ac:dyDescent="0.25">
      <c r="A38" s="4"/>
      <c r="B38" s="4"/>
      <c r="C38" s="4"/>
    </row>
    <row r="39" spans="1:27" x14ac:dyDescent="0.25">
      <c r="A39" s="4"/>
      <c r="B39" s="4"/>
      <c r="C39" s="4"/>
    </row>
    <row r="40" spans="1:27" ht="16.5" customHeight="1" x14ac:dyDescent="0.25">
      <c r="A40" s="4"/>
      <c r="B40" s="4"/>
      <c r="C40" s="4"/>
    </row>
    <row r="41" spans="1:27" x14ac:dyDescent="0.25">
      <c r="A41" s="4"/>
      <c r="B41" s="4"/>
      <c r="C41" s="4"/>
    </row>
    <row r="42" spans="1:27" x14ac:dyDescent="0.25">
      <c r="X42" s="20"/>
      <c r="Y42" s="4"/>
      <c r="Z42" s="4"/>
      <c r="AA42" s="4"/>
    </row>
    <row r="57" spans="1:23" ht="69.75" customHeight="1" x14ac:dyDescent="0.25"/>
    <row r="58" spans="1:23" ht="56.25" customHeight="1" x14ac:dyDescent="0.25"/>
    <row r="59" spans="1:23" ht="54.75" customHeight="1" x14ac:dyDescent="0.25"/>
    <row r="60" spans="1:23" ht="36" customHeight="1" x14ac:dyDescent="0.25"/>
    <row r="62" spans="1:23" ht="20.25" customHeight="1" x14ac:dyDescent="0.25"/>
    <row r="63" spans="1:23" ht="15" customHeight="1" x14ac:dyDescent="0.25"/>
    <row r="64" spans="1:23" ht="18.75" customHeight="1" x14ac:dyDescent="0.25">
      <c r="A64" s="6"/>
      <c r="B64" s="6"/>
      <c r="C64" s="6"/>
      <c r="D64" s="6"/>
      <c r="E64" s="6"/>
      <c r="F64" s="6"/>
      <c r="G64" s="6"/>
      <c r="H64" s="6"/>
      <c r="I64" s="25"/>
      <c r="J64" s="6"/>
      <c r="K64" s="6"/>
      <c r="L64" s="6"/>
      <c r="M64" s="6"/>
      <c r="N64" s="5"/>
      <c r="O64" s="5"/>
      <c r="P64" s="5"/>
      <c r="Q64" s="3"/>
      <c r="R64" s="3"/>
      <c r="S64" s="3"/>
      <c r="T64" s="3"/>
      <c r="V64" s="4"/>
      <c r="W64" s="4"/>
    </row>
    <row r="65" spans="1:27" ht="14.25" customHeight="1" x14ac:dyDescent="0.25">
      <c r="A65" s="6"/>
      <c r="B65" s="3"/>
      <c r="C65" s="3"/>
      <c r="D65" s="3"/>
      <c r="E65" s="3"/>
      <c r="F65" s="3"/>
      <c r="G65" s="3"/>
      <c r="H65" s="3"/>
      <c r="I65" s="3"/>
      <c r="J65" s="3"/>
      <c r="K65" s="3"/>
      <c r="L65" s="3"/>
      <c r="M65" s="3"/>
      <c r="N65" s="3"/>
      <c r="O65" s="3"/>
      <c r="P65" s="3"/>
      <c r="Q65" s="3"/>
      <c r="R65" s="3"/>
      <c r="S65" s="3"/>
      <c r="T65" s="3"/>
      <c r="V65" s="4"/>
      <c r="W65" s="4"/>
    </row>
    <row r="66" spans="1:27" ht="18.75" customHeight="1" x14ac:dyDescent="0.25">
      <c r="A66" s="6"/>
      <c r="B66" s="3"/>
      <c r="C66" s="3"/>
      <c r="D66" s="3"/>
      <c r="E66" s="3"/>
      <c r="F66" s="3"/>
      <c r="G66" s="3"/>
      <c r="H66" s="3"/>
      <c r="I66" s="3"/>
      <c r="J66" s="3"/>
      <c r="K66" s="3"/>
      <c r="L66" s="3"/>
      <c r="M66" s="3"/>
      <c r="N66" s="3"/>
      <c r="V66" s="4"/>
      <c r="W66" s="4"/>
      <c r="X66" s="4"/>
      <c r="Y66" s="4"/>
      <c r="Z66" s="4"/>
      <c r="AA66" s="4"/>
    </row>
    <row r="67" spans="1:27" ht="14.25" customHeight="1" x14ac:dyDescent="0.25">
      <c r="A67" s="6"/>
      <c r="B67" s="3"/>
      <c r="C67" s="3"/>
      <c r="D67" s="3"/>
      <c r="E67" s="3"/>
      <c r="F67" s="3"/>
      <c r="G67" s="3"/>
      <c r="H67" s="3"/>
      <c r="I67" s="3"/>
      <c r="J67" s="3"/>
      <c r="K67" s="3"/>
      <c r="L67" s="3"/>
      <c r="M67" s="3"/>
      <c r="N67" s="3"/>
      <c r="U67" s="29"/>
      <c r="V67" s="4"/>
      <c r="W67" s="4"/>
      <c r="X67" s="4"/>
      <c r="Y67" s="4"/>
      <c r="Z67" s="4"/>
      <c r="AA67" s="4"/>
    </row>
    <row r="68" spans="1:27" ht="14.25" customHeight="1" x14ac:dyDescent="0.25">
      <c r="A68" s="6"/>
      <c r="B68" s="3"/>
      <c r="C68" s="3"/>
      <c r="D68" s="3"/>
      <c r="E68" s="3"/>
      <c r="F68" s="3"/>
      <c r="G68" s="3"/>
      <c r="H68" s="3"/>
      <c r="I68" s="3"/>
      <c r="J68" s="3"/>
      <c r="K68" s="3"/>
      <c r="L68" s="3"/>
      <c r="M68" s="3"/>
      <c r="N68" s="3"/>
      <c r="V68" s="30"/>
      <c r="W68" s="30"/>
      <c r="X68" s="4"/>
      <c r="Y68" s="4"/>
      <c r="Z68" s="4"/>
      <c r="AA68" s="4"/>
    </row>
    <row r="69" spans="1:27" ht="18" customHeight="1" x14ac:dyDescent="0.25">
      <c r="A69" s="6"/>
      <c r="B69" s="3"/>
      <c r="C69" s="3"/>
      <c r="D69" s="3"/>
      <c r="E69" s="3"/>
      <c r="F69" s="3"/>
      <c r="G69" s="3"/>
      <c r="H69" s="3"/>
      <c r="I69" s="3"/>
      <c r="J69" s="3"/>
      <c r="K69" s="3"/>
      <c r="L69" s="3"/>
      <c r="M69" s="3"/>
      <c r="N69" s="3"/>
      <c r="V69" s="4"/>
      <c r="W69" s="4"/>
      <c r="X69" s="4"/>
      <c r="Y69" s="4"/>
      <c r="Z69" s="4"/>
      <c r="AA69" s="4"/>
    </row>
    <row r="70" spans="1:27" ht="16.5" customHeight="1" x14ac:dyDescent="0.25">
      <c r="B70" s="4"/>
      <c r="C70" s="4"/>
      <c r="D70" s="4"/>
      <c r="E70" s="4"/>
      <c r="V70" s="4"/>
      <c r="W70" s="4"/>
      <c r="X70" s="30"/>
      <c r="Y70" s="30"/>
      <c r="Z70" s="30"/>
      <c r="AA70" s="4"/>
    </row>
    <row r="71" spans="1:27" ht="35.1" customHeight="1" x14ac:dyDescent="0.25">
      <c r="B71" s="4"/>
      <c r="C71" s="4"/>
      <c r="D71" s="4"/>
      <c r="X71" s="4"/>
      <c r="Y71" s="4"/>
      <c r="Z71" s="4"/>
    </row>
    <row r="72" spans="1:27" ht="35.1" customHeight="1" x14ac:dyDescent="0.25">
      <c r="X72" s="4"/>
      <c r="Y72" s="4"/>
    </row>
    <row r="73" spans="1:27" ht="35.1" customHeight="1" x14ac:dyDescent="0.25"/>
    <row r="74" spans="1:27" ht="35.1" customHeight="1" x14ac:dyDescent="0.25"/>
    <row r="75" spans="1:27" ht="35.1" customHeight="1" x14ac:dyDescent="0.25"/>
    <row r="76" spans="1:27" ht="35.1" customHeight="1" x14ac:dyDescent="0.25"/>
    <row r="77" spans="1:27" ht="35.1" customHeight="1" x14ac:dyDescent="0.25"/>
    <row r="78" spans="1:27" ht="35.1" customHeight="1" x14ac:dyDescent="0.25"/>
    <row r="79" spans="1:27" ht="35.1" customHeight="1" x14ac:dyDescent="0.25"/>
    <row r="80" spans="1:27" ht="35.1" customHeight="1" x14ac:dyDescent="0.25"/>
    <row r="81" ht="35.1" customHeight="1" x14ac:dyDescent="0.25"/>
    <row r="82" ht="35.1" customHeight="1" x14ac:dyDescent="0.25"/>
    <row r="83" ht="35.1" customHeight="1" x14ac:dyDescent="0.25"/>
    <row r="84" ht="35.1" customHeight="1" x14ac:dyDescent="0.25"/>
    <row r="85" ht="35.1" customHeight="1" x14ac:dyDescent="0.25"/>
    <row r="86" ht="35.1" customHeight="1" x14ac:dyDescent="0.25"/>
    <row r="87" ht="35.1" customHeight="1" x14ac:dyDescent="0.25"/>
    <row r="102" ht="15" customHeight="1" x14ac:dyDescent="0.25"/>
  </sheetData>
  <mergeCells count="3">
    <mergeCell ref="A4:X4"/>
    <mergeCell ref="A2:X2"/>
    <mergeCell ref="A3:X3"/>
  </mergeCells>
  <printOptions horizontalCentered="1"/>
  <pageMargins left="0.19685039370078741" right="0" top="0.78740157480314965" bottom="0.78740157480314965" header="0.78740157480314965" footer="0.78740157480314965"/>
  <pageSetup paperSize="5"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GASTOS DE INVERSION </vt:lpstr>
      <vt:lpstr>'GASTOS DE INVERSION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2020-12-03T22:57:59Z</cp:lastPrinted>
  <dcterms:created xsi:type="dcterms:W3CDTF">2020-12-01T13:19:10Z</dcterms:created>
  <dcterms:modified xsi:type="dcterms:W3CDTF">2020-12-03T22:58:22Z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