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MARZO 31 DE 2020\PDF\"/>
    </mc:Choice>
  </mc:AlternateContent>
  <bookViews>
    <workbookView xWindow="240" yWindow="120" windowWidth="18060" windowHeight="7050"/>
  </bookViews>
  <sheets>
    <sheet name="INVERSION" sheetId="1" r:id="rId1"/>
  </sheets>
  <definedNames>
    <definedName name="_xlnm.Print_Titles" localSheetId="0">INVERSION!$7:$7</definedName>
  </definedNames>
  <calcPr calcId="152511"/>
</workbook>
</file>

<file path=xl/calcChain.xml><?xml version="1.0" encoding="utf-8"?>
<calcChain xmlns="http://schemas.openxmlformats.org/spreadsheetml/2006/main">
  <c r="U19" i="1" l="1"/>
  <c r="T24" i="1"/>
  <c r="S24" i="1"/>
  <c r="R24" i="1"/>
  <c r="Q24" i="1"/>
  <c r="P24" i="1"/>
  <c r="N24" i="1"/>
  <c r="M24" i="1"/>
  <c r="L24" i="1"/>
  <c r="K24" i="1"/>
  <c r="T27" i="1"/>
  <c r="S27" i="1"/>
  <c r="R27" i="1"/>
  <c r="Q27" i="1"/>
  <c r="P27" i="1"/>
  <c r="N27" i="1"/>
  <c r="M27" i="1"/>
  <c r="L27" i="1"/>
  <c r="K27" i="1"/>
  <c r="T30" i="1"/>
  <c r="S30" i="1"/>
  <c r="R30" i="1"/>
  <c r="Q30" i="1"/>
  <c r="P30" i="1"/>
  <c r="N30" i="1"/>
  <c r="M30" i="1"/>
  <c r="L30" i="1"/>
  <c r="K30" i="1"/>
  <c r="J30" i="1"/>
  <c r="J27" i="1"/>
  <c r="J24" i="1"/>
  <c r="T11" i="1"/>
  <c r="S11" i="1"/>
  <c r="R11" i="1"/>
  <c r="Q11" i="1"/>
  <c r="P11" i="1"/>
  <c r="P31" i="1" s="1"/>
  <c r="N11" i="1"/>
  <c r="M11" i="1"/>
  <c r="L11" i="1"/>
  <c r="L31" i="1" s="1"/>
  <c r="K11" i="1"/>
  <c r="K31" i="1" s="1"/>
  <c r="J11" i="1"/>
  <c r="J31" i="1" s="1"/>
  <c r="O10" i="1"/>
  <c r="X10" i="1" s="1"/>
  <c r="O26" i="1"/>
  <c r="X26" i="1" s="1"/>
  <c r="O25" i="1"/>
  <c r="X25" i="1" s="1"/>
  <c r="O23" i="1"/>
  <c r="X23" i="1" s="1"/>
  <c r="O22" i="1"/>
  <c r="X22" i="1" s="1"/>
  <c r="O21" i="1"/>
  <c r="X21" i="1" s="1"/>
  <c r="O20" i="1"/>
  <c r="X20" i="1" s="1"/>
  <c r="O19" i="1"/>
  <c r="X19" i="1" s="1"/>
  <c r="O18" i="1"/>
  <c r="X18" i="1" s="1"/>
  <c r="O29" i="1"/>
  <c r="X29" i="1" s="1"/>
  <c r="O17" i="1"/>
  <c r="X17" i="1" s="1"/>
  <c r="O16" i="1"/>
  <c r="X16" i="1" s="1"/>
  <c r="O15" i="1"/>
  <c r="X15" i="1" s="1"/>
  <c r="O14" i="1"/>
  <c r="X14" i="1" s="1"/>
  <c r="O13" i="1"/>
  <c r="X13" i="1" s="1"/>
  <c r="O28" i="1"/>
  <c r="X28" i="1" s="1"/>
  <c r="O12" i="1"/>
  <c r="X12" i="1" s="1"/>
  <c r="O9" i="1"/>
  <c r="X9" i="1" s="1"/>
  <c r="O8" i="1"/>
  <c r="U8" i="1" s="1"/>
  <c r="U14" i="1" l="1"/>
  <c r="U20" i="1"/>
  <c r="U26" i="1"/>
  <c r="U13" i="1"/>
  <c r="M31" i="1"/>
  <c r="Q31" i="1"/>
  <c r="U16" i="1"/>
  <c r="U21" i="1"/>
  <c r="U28" i="1"/>
  <c r="U25" i="1"/>
  <c r="N31" i="1"/>
  <c r="U9" i="1"/>
  <c r="U17" i="1"/>
  <c r="U23" i="1"/>
  <c r="U29" i="1"/>
  <c r="U10" i="1"/>
  <c r="U12" i="1"/>
  <c r="U22" i="1"/>
  <c r="R31" i="1"/>
  <c r="V9" i="1"/>
  <c r="V10" i="1"/>
  <c r="V12" i="1"/>
  <c r="V13" i="1"/>
  <c r="V14" i="1"/>
  <c r="V15" i="1"/>
  <c r="V16" i="1"/>
  <c r="V17" i="1"/>
  <c r="V18" i="1"/>
  <c r="V19" i="1"/>
  <c r="V20" i="1"/>
  <c r="V21" i="1"/>
  <c r="V22" i="1"/>
  <c r="V23" i="1"/>
  <c r="V25" i="1"/>
  <c r="V26" i="1"/>
  <c r="V28" i="1"/>
  <c r="V29" i="1"/>
  <c r="U18" i="1"/>
  <c r="S31" i="1"/>
  <c r="W9" i="1"/>
  <c r="W10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8" i="1"/>
  <c r="W29" i="1"/>
  <c r="U15" i="1"/>
  <c r="T31" i="1"/>
  <c r="O27" i="1"/>
  <c r="U27" i="1" s="1"/>
  <c r="O30" i="1"/>
  <c r="U30" i="1" s="1"/>
  <c r="O24" i="1"/>
  <c r="U24" i="1" s="1"/>
  <c r="O11" i="1"/>
  <c r="X8" i="1"/>
  <c r="V8" i="1"/>
  <c r="W8" i="1"/>
  <c r="W24" i="1" l="1"/>
  <c r="V27" i="1"/>
  <c r="U11" i="1"/>
  <c r="O31" i="1"/>
  <c r="U31" i="1" s="1"/>
  <c r="W30" i="1"/>
  <c r="X24" i="1"/>
  <c r="X27" i="1"/>
  <c r="W11" i="1"/>
  <c r="V30" i="1"/>
  <c r="V24" i="1"/>
  <c r="X11" i="1"/>
  <c r="W27" i="1"/>
  <c r="V11" i="1"/>
  <c r="X30" i="1"/>
  <c r="X31" i="1" l="1"/>
  <c r="V31" i="1"/>
  <c r="W31" i="1"/>
</calcChain>
</file>

<file path=xl/sharedStrings.xml><?xml version="1.0" encoding="utf-8"?>
<sst xmlns="http://schemas.openxmlformats.org/spreadsheetml/2006/main" count="211" uniqueCount="82">
  <si>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</si>
  <si>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</si>
  <si>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</si>
  <si>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</si>
  <si>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</si>
  <si>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</si>
  <si>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</si>
  <si>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</si>
  <si>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</si>
  <si>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</si>
  <si>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</si>
  <si>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</si>
  <si>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</si>
  <si>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</si>
  <si>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</si>
  <si>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</si>
  <si>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</si>
  <si>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</si>
  <si>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</si>
  <si>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</si>
  <si>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Nación</t>
  </si>
  <si>
    <t>10</t>
  </si>
  <si>
    <t>CSF</t>
  </si>
  <si>
    <t>11</t>
  </si>
  <si>
    <t>SSF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</si>
  <si>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</si>
  <si>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</si>
  <si>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</si>
  <si>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</si>
  <si>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</si>
  <si>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</si>
  <si>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</si>
  <si>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</si>
  <si>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</si>
  <si>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</si>
  <si>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</si>
  <si>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</si>
  <si>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</si>
  <si>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</si>
  <si>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</si>
  <si>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</si>
  <si>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</si>
  <si>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</si>
  <si>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</si>
  <si>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</si>
  <si>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</si>
  <si>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</si>
  <si>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</si>
  <si>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</si>
  <si>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</si>
  <si>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</si>
  <si>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</si>
  <si>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</si>
  <si>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</si>
  <si>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</si>
  <si>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</si>
  <si>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</si>
  <si>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</si>
  <si>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</si>
  <si>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</si>
  <si>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</si>
  <si>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</si>
  <si>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</si>
  <si>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</si>
  <si>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FORTALECIMIENTO DE LOS SERVICIOS BRINDADOS A LOS USUARIOS DE COMERCIO EXTERIOR A NIVEL  NACIONAL</t>
  </si>
  <si>
    <t>APR. VIGENTE DESPUES DE BLOQUEOS</t>
  </si>
  <si>
    <t>APR. SIN COMPROMETER</t>
  </si>
  <si>
    <t>MINISTERIO DE COMERCIO INDUSTRIA Y TURISMO</t>
  </si>
  <si>
    <t>EJECUCIÒN PRESUPUESTAL ACUMULADA CON CORTE AL 31 DE MARZO DE 2020</t>
  </si>
  <si>
    <t>COMP/ APR</t>
  </si>
  <si>
    <t>OBLIG/ APR</t>
  </si>
  <si>
    <t>VICEMINISTERIO DE COMERCIO EXTERIOR</t>
  </si>
  <si>
    <t>VICEMINISTERIO DE TURISMO</t>
  </si>
  <si>
    <t>SECRETARIA GENERAL</t>
  </si>
  <si>
    <t xml:space="preserve">GASTOS DE INVERSION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</si>
  <si>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</si>
  <si>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</si>
  <si>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>GASTOS DE INVERSION</t>
  </si>
  <si>
    <t xml:space="preserve">Fuente : Sistema Integrado de Información Financiera SIIF Nación </t>
  </si>
  <si>
    <t>PAGO/ APR</t>
  </si>
  <si>
    <t>FECHA DE GENERACIÒN: ABRIL 01 DE 2020</t>
  </si>
  <si>
    <t>VICEMINISTERIO DE DESARROLLO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</si>
</sst>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240A]&quot;$&quot;\ #,##0.00;\(&quot;$&quot;\ #,##0.00\)"/>
  </numFmts>
  <fonts count="1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10" fontId="8" fillId="0" borderId="0" xfId="0" applyNumberFormat="1" applyFont="1" applyFill="1" applyBorder="1" applyAlignment="1">
      <alignment horizontal="right" vertical="center" wrapText="1"/>
    </xf>
    <xf numFmtId="10" fontId="8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4" fillId="0" borderId="0" xfId="0" applyNumberFormat="1" applyFont="1" applyFill="1" applyBorder="1" applyAlignment="1">
      <alignment horizontal="centerContinuous" vertical="center" wrapText="1" readingOrder="1"/>
    </xf>
    <xf numFmtId="0" fontId="5" fillId="0" borderId="0" xfId="0" applyFont="1" applyFill="1" applyBorder="1" applyAlignment="1">
      <alignment horizontal="centerContinuous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Continuous" vertical="center" wrapText="1"/>
    </xf>
    <xf numFmtId="164" fontId="3" fillId="0" borderId="0" xfId="0" applyNumberFormat="1" applyFont="1" applyFill="1" applyBorder="1" applyAlignment="1">
      <alignment horizontal="right" vertical="center" wrapText="1" readingOrder="1"/>
    </xf>
    <xf numFmtId="0" fontId="13" fillId="0" borderId="0" xfId="0" applyFont="1"/>
    <xf numFmtId="164" fontId="8" fillId="0" borderId="0" xfId="0" applyNumberFormat="1" applyFont="1" applyFill="1" applyBorder="1" applyAlignment="1">
      <alignment horizontal="right" vertical="center" wrapText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4" fontId="14" fillId="3" borderId="1" xfId="0" applyNumberFormat="1" applyFont="1" applyFill="1" applyBorder="1" applyAlignment="1">
      <alignment horizontal="right" vertical="center" wrapText="1"/>
    </xf>
    <xf numFmtId="10" fontId="14" fillId="3" borderId="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7</xdr:col>
      <xdr:colOff>228600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667000" cy="53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70"/>
  <sheetViews>
    <sheetView showGridLines="0" tabSelected="1" workbookViewId="0">
      <selection activeCell="A3" sqref="A3:X3"/>
    </sheetView>
  </sheetViews>
  <sheetFormatPr baseColWidth="10" defaultRowHeight="15" x14ac:dyDescent="0.25"/>
  <cols>
    <col min="1" max="4" width="5.42578125" customWidth="1"/>
    <col min="5" max="5" width="4.5703125" customWidth="1"/>
    <col min="6" max="6" width="6.28515625" customWidth="1"/>
    <col min="7" max="7" width="4.28515625" customWidth="1"/>
    <col min="8" max="8" width="4" customWidth="1"/>
    <col min="9" max="9" width="23.28515625" customWidth="1"/>
    <col min="10" max="10" width="16.28515625" customWidth="1"/>
    <col min="11" max="11" width="12.42578125" customWidth="1"/>
    <col min="12" max="12" width="12" customWidth="1"/>
    <col min="13" max="13" width="16.42578125" customWidth="1"/>
    <col min="14" max="14" width="15.140625" customWidth="1"/>
    <col min="15" max="15" width="15.85546875" customWidth="1"/>
    <col min="16" max="16" width="16.5703125" customWidth="1"/>
    <col min="17" max="17" width="14.85546875" customWidth="1"/>
    <col min="18" max="18" width="16.140625" customWidth="1"/>
    <col min="19" max="20" width="14.5703125" customWidth="1"/>
    <col min="21" max="21" width="13.5703125" customWidth="1"/>
    <col min="22" max="22" width="7.7109375" customWidth="1"/>
    <col min="23" max="24" width="6.5703125" customWidth="1"/>
  </cols>
  <sheetData>
    <row r="3" spans="1:27" ht="15.75" x14ac:dyDescent="0.25">
      <c r="A3" s="31" t="s">
        <v>67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7" ht="15.75" x14ac:dyDescent="0.25">
      <c r="A4" s="31" t="s">
        <v>68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7" ht="15.75" x14ac:dyDescent="0.25">
      <c r="A5" s="31" t="s">
        <v>77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1:27" ht="12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" t="s">
        <v>0</v>
      </c>
      <c r="M6" s="1" t="s">
        <v>0</v>
      </c>
      <c r="N6" s="1" t="s">
        <v>0</v>
      </c>
      <c r="O6" s="1"/>
      <c r="P6" s="1" t="s">
        <v>0</v>
      </c>
      <c r="Q6" s="1" t="s">
        <v>0</v>
      </c>
      <c r="R6" s="1" t="s">
        <v>0</v>
      </c>
      <c r="S6" s="1" t="s">
        <v>0</v>
      </c>
      <c r="T6" s="19" t="s">
        <v>80</v>
      </c>
      <c r="U6" s="20"/>
      <c r="V6" s="20"/>
      <c r="W6" s="20"/>
      <c r="X6" s="22"/>
      <c r="AA6" s="11"/>
    </row>
    <row r="7" spans="1:27" ht="50.25" customHeight="1" thickTop="1" thickBot="1" x14ac:dyDescent="0.3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  <c r="N7" s="6" t="s">
        <v>14</v>
      </c>
      <c r="O7" s="6" t="s">
        <v>65</v>
      </c>
      <c r="P7" s="6" t="s">
        <v>15</v>
      </c>
      <c r="Q7" s="6" t="s">
        <v>16</v>
      </c>
      <c r="R7" s="6" t="s">
        <v>17</v>
      </c>
      <c r="S7" s="6" t="s">
        <v>18</v>
      </c>
      <c r="T7" s="6" t="s">
        <v>19</v>
      </c>
      <c r="U7" s="7" t="s">
        <v>66</v>
      </c>
      <c r="V7" s="7" t="s">
        <v>69</v>
      </c>
      <c r="W7" s="7" t="s">
        <v>70</v>
      </c>
      <c r="X7" s="7" t="s">
        <v>79</v>
      </c>
      <c r="Y7" s="2"/>
      <c r="AA7" s="11"/>
    </row>
    <row r="8" spans="1:27" ht="81" customHeight="1" thickTop="1" thickBot="1" x14ac:dyDescent="0.3">
      <c r="A8" s="3" t="s">
        <v>25</v>
      </c>
      <c r="B8" s="3" t="s">
        <v>26</v>
      </c>
      <c r="C8" s="3" t="s">
        <v>27</v>
      </c>
      <c r="D8" s="3" t="s">
        <v>28</v>
      </c>
      <c r="E8" s="3"/>
      <c r="F8" s="3" t="s">
        <v>20</v>
      </c>
      <c r="G8" s="3" t="s">
        <v>23</v>
      </c>
      <c r="H8" s="3" t="s">
        <v>22</v>
      </c>
      <c r="I8" s="4" t="s">
        <v>29</v>
      </c>
      <c r="J8" s="5">
        <v>4000000000</v>
      </c>
      <c r="K8" s="5">
        <v>0</v>
      </c>
      <c r="L8" s="5">
        <v>0</v>
      </c>
      <c r="M8" s="5">
        <v>4000000000</v>
      </c>
      <c r="N8" s="5">
        <v>0</v>
      </c>
      <c r="O8" s="21">
        <f>+M8-N8</f>
        <v>4000000000</v>
      </c>
      <c r="P8" s="5">
        <v>3045210664.1300001</v>
      </c>
      <c r="Q8" s="5">
        <v>954789335.87</v>
      </c>
      <c r="R8" s="5">
        <v>2417918175</v>
      </c>
      <c r="S8" s="5">
        <v>304706684</v>
      </c>
      <c r="T8" s="5">
        <v>237152884</v>
      </c>
      <c r="U8" s="8">
        <f>+O8-R8</f>
        <v>1582081825</v>
      </c>
      <c r="V8" s="9">
        <f>+R8/O8</f>
        <v>0.60447954375000001</v>
      </c>
      <c r="W8" s="9">
        <f>+S8/O8</f>
        <v>7.6176671000000001E-2</v>
      </c>
      <c r="X8" s="9">
        <f>+T8/O8</f>
        <v>5.9288221000000002E-2</v>
      </c>
      <c r="Y8" s="10"/>
      <c r="Z8" s="11"/>
      <c r="AA8" s="11"/>
    </row>
    <row r="9" spans="1:27" ht="79.5" customHeight="1" thickTop="1" thickBot="1" x14ac:dyDescent="0.3">
      <c r="A9" s="3" t="s">
        <v>25</v>
      </c>
      <c r="B9" s="3" t="s">
        <v>26</v>
      </c>
      <c r="C9" s="3" t="s">
        <v>27</v>
      </c>
      <c r="D9" s="3" t="s">
        <v>28</v>
      </c>
      <c r="E9" s="3"/>
      <c r="F9" s="3" t="s">
        <v>20</v>
      </c>
      <c r="G9" s="3" t="s">
        <v>30</v>
      </c>
      <c r="H9" s="3" t="s">
        <v>22</v>
      </c>
      <c r="I9" s="4" t="s">
        <v>29</v>
      </c>
      <c r="J9" s="5">
        <v>8570800000</v>
      </c>
      <c r="K9" s="5">
        <v>0</v>
      </c>
      <c r="L9" s="5">
        <v>0</v>
      </c>
      <c r="M9" s="5">
        <v>8570800000</v>
      </c>
      <c r="N9" s="5">
        <v>0</v>
      </c>
      <c r="O9" s="21">
        <f>+M9-N9</f>
        <v>8570800000</v>
      </c>
      <c r="P9" s="5">
        <v>0</v>
      </c>
      <c r="Q9" s="5">
        <v>8570800000</v>
      </c>
      <c r="R9" s="5">
        <v>0</v>
      </c>
      <c r="S9" s="5">
        <v>0</v>
      </c>
      <c r="T9" s="5">
        <v>0</v>
      </c>
      <c r="U9" s="8">
        <f t="shared" ref="U9:U31" si="0">+O9-R9</f>
        <v>8570800000</v>
      </c>
      <c r="V9" s="9">
        <f t="shared" ref="V9:V31" si="1">+R9/O9</f>
        <v>0</v>
      </c>
      <c r="W9" s="9">
        <f t="shared" ref="W9:W31" si="2">+S9/O9</f>
        <v>0</v>
      </c>
      <c r="X9" s="9">
        <f t="shared" ref="X9:X31" si="3">+T9/O9</f>
        <v>0</v>
      </c>
      <c r="Y9" s="10"/>
      <c r="Z9" s="11"/>
      <c r="AA9" s="11"/>
    </row>
    <row r="10" spans="1:27" ht="60" customHeight="1" thickTop="1" thickBot="1" x14ac:dyDescent="0.3">
      <c r="A10" s="3" t="s">
        <v>25</v>
      </c>
      <c r="B10" s="3" t="s">
        <v>26</v>
      </c>
      <c r="C10" s="3" t="s">
        <v>27</v>
      </c>
      <c r="D10" s="3" t="s">
        <v>28</v>
      </c>
      <c r="E10" s="3"/>
      <c r="F10" s="3" t="s">
        <v>20</v>
      </c>
      <c r="G10" s="3" t="s">
        <v>34</v>
      </c>
      <c r="H10" s="3" t="s">
        <v>24</v>
      </c>
      <c r="I10" s="4" t="s">
        <v>64</v>
      </c>
      <c r="J10" s="5">
        <v>12220588000</v>
      </c>
      <c r="K10" s="5">
        <v>0</v>
      </c>
      <c r="L10" s="5">
        <v>0</v>
      </c>
      <c r="M10" s="5">
        <v>12220588000</v>
      </c>
      <c r="N10" s="5">
        <v>0</v>
      </c>
      <c r="O10" s="21">
        <f>+M10-N10</f>
        <v>12220588000</v>
      </c>
      <c r="P10" s="5">
        <v>6333568012.1800003</v>
      </c>
      <c r="Q10" s="5">
        <v>5887019987.8199997</v>
      </c>
      <c r="R10" s="5">
        <v>4989396379.1800003</v>
      </c>
      <c r="S10" s="5">
        <v>491760314.99000001</v>
      </c>
      <c r="T10" s="5">
        <v>319217418.99000001</v>
      </c>
      <c r="U10" s="8">
        <f t="shared" si="0"/>
        <v>7231191620.8199997</v>
      </c>
      <c r="V10" s="9">
        <f t="shared" si="1"/>
        <v>0.40827793058566414</v>
      </c>
      <c r="W10" s="9">
        <f t="shared" si="2"/>
        <v>4.0240315358802702E-2</v>
      </c>
      <c r="X10" s="9">
        <f t="shared" si="3"/>
        <v>2.6121281479254518E-2</v>
      </c>
      <c r="Y10" s="10"/>
      <c r="Z10" s="11"/>
      <c r="AA10" s="11"/>
    </row>
    <row r="11" spans="1:27" ht="60" customHeight="1" thickTop="1" thickBot="1" x14ac:dyDescent="0.3">
      <c r="A11" s="26" t="s">
        <v>25</v>
      </c>
      <c r="B11" s="26"/>
      <c r="C11" s="26"/>
      <c r="D11" s="26"/>
      <c r="E11" s="26"/>
      <c r="F11" s="26"/>
      <c r="G11" s="26"/>
      <c r="H11" s="26"/>
      <c r="I11" s="27" t="s">
        <v>71</v>
      </c>
      <c r="J11" s="28">
        <f>SUM(J8:J10)</f>
        <v>24791388000</v>
      </c>
      <c r="K11" s="28">
        <f t="shared" ref="K11:T11" si="4">SUM(K8:K10)</f>
        <v>0</v>
      </c>
      <c r="L11" s="28">
        <f t="shared" si="4"/>
        <v>0</v>
      </c>
      <c r="M11" s="28">
        <f t="shared" si="4"/>
        <v>24791388000</v>
      </c>
      <c r="N11" s="28">
        <f t="shared" si="4"/>
        <v>0</v>
      </c>
      <c r="O11" s="28">
        <f t="shared" si="4"/>
        <v>24791388000</v>
      </c>
      <c r="P11" s="28">
        <f t="shared" si="4"/>
        <v>9378778676.3100014</v>
      </c>
      <c r="Q11" s="28">
        <f t="shared" si="4"/>
        <v>15412609323.690001</v>
      </c>
      <c r="R11" s="28">
        <f t="shared" si="4"/>
        <v>7407314554.1800003</v>
      </c>
      <c r="S11" s="28">
        <f t="shared" si="4"/>
        <v>796466998.99000001</v>
      </c>
      <c r="T11" s="28">
        <f t="shared" si="4"/>
        <v>556370302.99000001</v>
      </c>
      <c r="U11" s="29">
        <f t="shared" si="0"/>
        <v>17384073445.82</v>
      </c>
      <c r="V11" s="30">
        <f t="shared" si="1"/>
        <v>0.29878579425161672</v>
      </c>
      <c r="W11" s="30">
        <f t="shared" si="2"/>
        <v>3.2126761074853898E-2</v>
      </c>
      <c r="X11" s="30">
        <f t="shared" si="3"/>
        <v>2.2442079604014103E-2</v>
      </c>
      <c r="Y11" s="10"/>
      <c r="Z11" s="11"/>
      <c r="AA11" s="11"/>
    </row>
    <row r="12" spans="1:27" ht="60" customHeight="1" thickTop="1" thickBot="1" x14ac:dyDescent="0.3">
      <c r="A12" s="3" t="s">
        <v>25</v>
      </c>
      <c r="B12" s="3" t="s">
        <v>31</v>
      </c>
      <c r="C12" s="3" t="s">
        <v>27</v>
      </c>
      <c r="D12" s="3" t="s">
        <v>32</v>
      </c>
      <c r="E12" s="3" t="s">
        <v>0</v>
      </c>
      <c r="F12" s="3" t="s">
        <v>20</v>
      </c>
      <c r="G12" s="3" t="s">
        <v>23</v>
      </c>
      <c r="H12" s="3" t="s">
        <v>22</v>
      </c>
      <c r="I12" s="4" t="s">
        <v>33</v>
      </c>
      <c r="J12" s="5">
        <v>131974742</v>
      </c>
      <c r="K12" s="5">
        <v>0</v>
      </c>
      <c r="L12" s="5">
        <v>0</v>
      </c>
      <c r="M12" s="5">
        <v>131974742</v>
      </c>
      <c r="N12" s="5">
        <v>0</v>
      </c>
      <c r="O12" s="21">
        <f t="shared" ref="O12:O23" si="5">+M12-N12</f>
        <v>131974742</v>
      </c>
      <c r="P12" s="5">
        <v>0</v>
      </c>
      <c r="Q12" s="5">
        <v>131974742</v>
      </c>
      <c r="R12" s="5">
        <v>0</v>
      </c>
      <c r="S12" s="5">
        <v>0</v>
      </c>
      <c r="T12" s="5">
        <v>0</v>
      </c>
      <c r="U12" s="8">
        <f t="shared" si="0"/>
        <v>131974742</v>
      </c>
      <c r="V12" s="9">
        <f t="shared" si="1"/>
        <v>0</v>
      </c>
      <c r="W12" s="9">
        <f t="shared" si="2"/>
        <v>0</v>
      </c>
      <c r="X12" s="9">
        <f t="shared" si="3"/>
        <v>0</v>
      </c>
      <c r="Y12" s="10"/>
      <c r="Z12" s="11"/>
      <c r="AA12" s="11"/>
    </row>
    <row r="13" spans="1:27" ht="72.75" customHeight="1" thickTop="1" thickBot="1" x14ac:dyDescent="0.3">
      <c r="A13" s="3" t="s">
        <v>25</v>
      </c>
      <c r="B13" s="3" t="s">
        <v>31</v>
      </c>
      <c r="C13" s="3" t="s">
        <v>27</v>
      </c>
      <c r="D13" s="3" t="s">
        <v>36</v>
      </c>
      <c r="E13" s="3"/>
      <c r="F13" s="3" t="s">
        <v>20</v>
      </c>
      <c r="G13" s="3" t="s">
        <v>23</v>
      </c>
      <c r="H13" s="3" t="s">
        <v>22</v>
      </c>
      <c r="I13" s="4" t="s">
        <v>37</v>
      </c>
      <c r="J13" s="5">
        <v>5560170000</v>
      </c>
      <c r="K13" s="5">
        <v>0</v>
      </c>
      <c r="L13" s="5">
        <v>0</v>
      </c>
      <c r="M13" s="5">
        <v>5560170000</v>
      </c>
      <c r="N13" s="5">
        <v>0</v>
      </c>
      <c r="O13" s="21">
        <f t="shared" si="5"/>
        <v>5560170000</v>
      </c>
      <c r="P13" s="5">
        <v>3398126985</v>
      </c>
      <c r="Q13" s="5">
        <v>2162043015</v>
      </c>
      <c r="R13" s="5">
        <v>1280805427</v>
      </c>
      <c r="S13" s="5">
        <v>191982344</v>
      </c>
      <c r="T13" s="5">
        <v>114536835</v>
      </c>
      <c r="U13" s="8">
        <f t="shared" si="0"/>
        <v>4279364573</v>
      </c>
      <c r="V13" s="9">
        <f t="shared" si="1"/>
        <v>0.23035364512236137</v>
      </c>
      <c r="W13" s="9">
        <f t="shared" si="2"/>
        <v>3.4528142844553314E-2</v>
      </c>
      <c r="X13" s="9">
        <f t="shared" si="3"/>
        <v>2.059952033840692E-2</v>
      </c>
      <c r="Y13" s="10"/>
      <c r="Z13" s="11"/>
      <c r="AA13" s="11"/>
    </row>
    <row r="14" spans="1:27" ht="105.75" customHeight="1" thickTop="1" thickBot="1" x14ac:dyDescent="0.3">
      <c r="A14" s="3" t="s">
        <v>25</v>
      </c>
      <c r="B14" s="3" t="s">
        <v>31</v>
      </c>
      <c r="C14" s="3" t="s">
        <v>27</v>
      </c>
      <c r="D14" s="3" t="s">
        <v>38</v>
      </c>
      <c r="E14" s="3"/>
      <c r="F14" s="3" t="s">
        <v>20</v>
      </c>
      <c r="G14" s="3" t="s">
        <v>23</v>
      </c>
      <c r="H14" s="3" t="s">
        <v>22</v>
      </c>
      <c r="I14" s="4" t="s">
        <v>39</v>
      </c>
      <c r="J14" s="5">
        <v>25000000000</v>
      </c>
      <c r="K14" s="5">
        <v>0</v>
      </c>
      <c r="L14" s="5">
        <v>0</v>
      </c>
      <c r="M14" s="5">
        <v>25000000000</v>
      </c>
      <c r="N14" s="5">
        <v>0</v>
      </c>
      <c r="O14" s="21">
        <f t="shared" si="5"/>
        <v>25000000000</v>
      </c>
      <c r="P14" s="5">
        <v>25000000000</v>
      </c>
      <c r="Q14" s="5">
        <v>0</v>
      </c>
      <c r="R14" s="5">
        <v>25000000000</v>
      </c>
      <c r="S14" s="5">
        <v>0</v>
      </c>
      <c r="T14" s="5">
        <v>0</v>
      </c>
      <c r="U14" s="8">
        <f t="shared" si="0"/>
        <v>0</v>
      </c>
      <c r="V14" s="9">
        <f t="shared" si="1"/>
        <v>1</v>
      </c>
      <c r="W14" s="9">
        <f t="shared" si="2"/>
        <v>0</v>
      </c>
      <c r="X14" s="9">
        <f t="shared" si="3"/>
        <v>0</v>
      </c>
      <c r="Y14" s="10"/>
      <c r="Z14" s="11"/>
      <c r="AA14" s="11"/>
    </row>
    <row r="15" spans="1:27" ht="60" customHeight="1" thickTop="1" thickBot="1" x14ac:dyDescent="0.3">
      <c r="A15" s="3" t="s">
        <v>25</v>
      </c>
      <c r="B15" s="3" t="s">
        <v>31</v>
      </c>
      <c r="C15" s="3" t="s">
        <v>27</v>
      </c>
      <c r="D15" s="3" t="s">
        <v>40</v>
      </c>
      <c r="E15" s="3"/>
      <c r="F15" s="3" t="s">
        <v>20</v>
      </c>
      <c r="G15" s="3" t="s">
        <v>23</v>
      </c>
      <c r="H15" s="3" t="s">
        <v>22</v>
      </c>
      <c r="I15" s="4" t="s">
        <v>41</v>
      </c>
      <c r="J15" s="5">
        <v>1030000000</v>
      </c>
      <c r="K15" s="5">
        <v>0</v>
      </c>
      <c r="L15" s="5">
        <v>0</v>
      </c>
      <c r="M15" s="5">
        <v>1030000000</v>
      </c>
      <c r="N15" s="5">
        <v>0</v>
      </c>
      <c r="O15" s="21">
        <f t="shared" si="5"/>
        <v>1030000000</v>
      </c>
      <c r="P15" s="5">
        <v>1030000000</v>
      </c>
      <c r="Q15" s="5">
        <v>0</v>
      </c>
      <c r="R15" s="5">
        <v>0</v>
      </c>
      <c r="S15" s="5">
        <v>0</v>
      </c>
      <c r="T15" s="5">
        <v>0</v>
      </c>
      <c r="U15" s="8">
        <f t="shared" si="0"/>
        <v>1030000000</v>
      </c>
      <c r="V15" s="9">
        <f t="shared" si="1"/>
        <v>0</v>
      </c>
      <c r="W15" s="9">
        <f t="shared" si="2"/>
        <v>0</v>
      </c>
      <c r="X15" s="9">
        <f t="shared" si="3"/>
        <v>0</v>
      </c>
      <c r="Y15" s="10"/>
      <c r="Z15" s="11"/>
      <c r="AA15" s="11"/>
    </row>
    <row r="16" spans="1:27" ht="60" customHeight="1" thickTop="1" thickBot="1" x14ac:dyDescent="0.3">
      <c r="A16" s="3" t="s">
        <v>25</v>
      </c>
      <c r="B16" s="3" t="s">
        <v>31</v>
      </c>
      <c r="C16" s="3" t="s">
        <v>27</v>
      </c>
      <c r="D16" s="3" t="s">
        <v>42</v>
      </c>
      <c r="E16" s="3"/>
      <c r="F16" s="3" t="s">
        <v>20</v>
      </c>
      <c r="G16" s="3" t="s">
        <v>23</v>
      </c>
      <c r="H16" s="3" t="s">
        <v>22</v>
      </c>
      <c r="I16" s="4" t="s">
        <v>43</v>
      </c>
      <c r="J16" s="5">
        <v>8858000000</v>
      </c>
      <c r="K16" s="5">
        <v>0</v>
      </c>
      <c r="L16" s="5">
        <v>0</v>
      </c>
      <c r="M16" s="5">
        <v>8858000000</v>
      </c>
      <c r="N16" s="5">
        <v>0</v>
      </c>
      <c r="O16" s="21">
        <f t="shared" si="5"/>
        <v>8858000000</v>
      </c>
      <c r="P16" s="5">
        <v>2393811462</v>
      </c>
      <c r="Q16" s="5">
        <v>6464188538</v>
      </c>
      <c r="R16" s="5">
        <v>2200325851</v>
      </c>
      <c r="S16" s="5">
        <v>372088230</v>
      </c>
      <c r="T16" s="5">
        <v>275184115</v>
      </c>
      <c r="U16" s="8">
        <f t="shared" si="0"/>
        <v>6657674149</v>
      </c>
      <c r="V16" s="9">
        <f t="shared" si="1"/>
        <v>0.2483998477082863</v>
      </c>
      <c r="W16" s="9">
        <f t="shared" si="2"/>
        <v>4.2005896364867915E-2</v>
      </c>
      <c r="X16" s="9">
        <f t="shared" si="3"/>
        <v>3.1066167870851209E-2</v>
      </c>
      <c r="Y16" s="10"/>
      <c r="Z16" s="11"/>
      <c r="AA16" s="11"/>
    </row>
    <row r="17" spans="1:27" ht="78" customHeight="1" thickTop="1" thickBot="1" x14ac:dyDescent="0.3">
      <c r="A17" s="3" t="s">
        <v>25</v>
      </c>
      <c r="B17" s="3" t="s">
        <v>31</v>
      </c>
      <c r="C17" s="3" t="s">
        <v>27</v>
      </c>
      <c r="D17" s="3" t="s">
        <v>44</v>
      </c>
      <c r="E17" s="3"/>
      <c r="F17" s="3" t="s">
        <v>20</v>
      </c>
      <c r="G17" s="3" t="s">
        <v>23</v>
      </c>
      <c r="H17" s="3" t="s">
        <v>22</v>
      </c>
      <c r="I17" s="4" t="s">
        <v>45</v>
      </c>
      <c r="J17" s="5">
        <v>15422556395</v>
      </c>
      <c r="K17" s="5">
        <v>0</v>
      </c>
      <c r="L17" s="5">
        <v>0</v>
      </c>
      <c r="M17" s="5">
        <v>15422556395</v>
      </c>
      <c r="N17" s="5">
        <v>0</v>
      </c>
      <c r="O17" s="21">
        <f t="shared" si="5"/>
        <v>15422556395</v>
      </c>
      <c r="P17" s="5">
        <v>5073118405</v>
      </c>
      <c r="Q17" s="5">
        <v>10349437990</v>
      </c>
      <c r="R17" s="5">
        <v>788540217</v>
      </c>
      <c r="S17" s="5">
        <v>139351306</v>
      </c>
      <c r="T17" s="5">
        <v>92589570</v>
      </c>
      <c r="U17" s="8">
        <f t="shared" si="0"/>
        <v>14634016178</v>
      </c>
      <c r="V17" s="9">
        <f t="shared" si="1"/>
        <v>5.1129021467261102E-2</v>
      </c>
      <c r="W17" s="9">
        <f t="shared" si="2"/>
        <v>9.0355517224873141E-3</v>
      </c>
      <c r="X17" s="9">
        <f t="shared" si="3"/>
        <v>6.0035163839645663E-3</v>
      </c>
      <c r="Y17" s="10"/>
      <c r="Z17" s="11"/>
      <c r="AA17" s="11"/>
    </row>
    <row r="18" spans="1:27" ht="75.75" customHeight="1" thickTop="1" thickBot="1" x14ac:dyDescent="0.3">
      <c r="A18" s="3" t="s">
        <v>25</v>
      </c>
      <c r="B18" s="3" t="s">
        <v>31</v>
      </c>
      <c r="C18" s="3" t="s">
        <v>27</v>
      </c>
      <c r="D18" s="3" t="s">
        <v>48</v>
      </c>
      <c r="E18" s="3"/>
      <c r="F18" s="3" t="s">
        <v>20</v>
      </c>
      <c r="G18" s="3" t="s">
        <v>23</v>
      </c>
      <c r="H18" s="3" t="s">
        <v>22</v>
      </c>
      <c r="I18" s="4" t="s">
        <v>49</v>
      </c>
      <c r="J18" s="5">
        <v>2163000000</v>
      </c>
      <c r="K18" s="5">
        <v>0</v>
      </c>
      <c r="L18" s="5">
        <v>0</v>
      </c>
      <c r="M18" s="5">
        <v>2163000000</v>
      </c>
      <c r="N18" s="5">
        <v>0</v>
      </c>
      <c r="O18" s="21">
        <f t="shared" si="5"/>
        <v>2163000000</v>
      </c>
      <c r="P18" s="5">
        <v>0</v>
      </c>
      <c r="Q18" s="5">
        <v>2163000000</v>
      </c>
      <c r="R18" s="5">
        <v>0</v>
      </c>
      <c r="S18" s="5">
        <v>0</v>
      </c>
      <c r="T18" s="5">
        <v>0</v>
      </c>
      <c r="U18" s="8">
        <f t="shared" si="0"/>
        <v>2163000000</v>
      </c>
      <c r="V18" s="9">
        <f t="shared" si="1"/>
        <v>0</v>
      </c>
      <c r="W18" s="9">
        <f t="shared" si="2"/>
        <v>0</v>
      </c>
      <c r="X18" s="9">
        <f t="shared" si="3"/>
        <v>0</v>
      </c>
      <c r="Y18" s="10"/>
      <c r="Z18" s="11"/>
      <c r="AA18" s="11"/>
    </row>
    <row r="19" spans="1:27" ht="90" customHeight="1" thickTop="1" thickBot="1" x14ac:dyDescent="0.3">
      <c r="A19" s="3" t="s">
        <v>25</v>
      </c>
      <c r="B19" s="3" t="s">
        <v>31</v>
      </c>
      <c r="C19" s="3" t="s">
        <v>27</v>
      </c>
      <c r="D19" s="3" t="s">
        <v>50</v>
      </c>
      <c r="E19" s="3"/>
      <c r="F19" s="3" t="s">
        <v>20</v>
      </c>
      <c r="G19" s="3" t="s">
        <v>23</v>
      </c>
      <c r="H19" s="3" t="s">
        <v>22</v>
      </c>
      <c r="I19" s="4" t="s">
        <v>51</v>
      </c>
      <c r="J19" s="5">
        <v>5181350000</v>
      </c>
      <c r="K19" s="5">
        <v>0</v>
      </c>
      <c r="L19" s="5">
        <v>0</v>
      </c>
      <c r="M19" s="5">
        <v>5181350000</v>
      </c>
      <c r="N19" s="5">
        <v>0</v>
      </c>
      <c r="O19" s="21">
        <f t="shared" si="5"/>
        <v>5181350000</v>
      </c>
      <c r="P19" s="5">
        <v>3780301052</v>
      </c>
      <c r="Q19" s="5">
        <v>1401048948</v>
      </c>
      <c r="R19" s="5">
        <v>722487713</v>
      </c>
      <c r="S19" s="5">
        <v>106997559</v>
      </c>
      <c r="T19" s="5">
        <v>106997559</v>
      </c>
      <c r="U19" s="8">
        <f t="shared" si="0"/>
        <v>4458862287</v>
      </c>
      <c r="V19" s="9">
        <f t="shared" si="1"/>
        <v>0.13944005191697145</v>
      </c>
      <c r="W19" s="9">
        <f t="shared" si="2"/>
        <v>2.0650517529215359E-2</v>
      </c>
      <c r="X19" s="9">
        <f t="shared" si="3"/>
        <v>2.0650517529215359E-2</v>
      </c>
      <c r="Y19" s="10"/>
      <c r="Z19" s="11"/>
      <c r="AA19" s="11"/>
    </row>
    <row r="20" spans="1:27" ht="87.75" customHeight="1" thickTop="1" thickBot="1" x14ac:dyDescent="0.3">
      <c r="A20" s="3" t="s">
        <v>25</v>
      </c>
      <c r="B20" s="3" t="s">
        <v>31</v>
      </c>
      <c r="C20" s="3" t="s">
        <v>27</v>
      </c>
      <c r="D20" s="3" t="s">
        <v>52</v>
      </c>
      <c r="E20" s="3"/>
      <c r="F20" s="3" t="s">
        <v>20</v>
      </c>
      <c r="G20" s="3" t="s">
        <v>23</v>
      </c>
      <c r="H20" s="3" t="s">
        <v>22</v>
      </c>
      <c r="I20" s="4" t="s">
        <v>53</v>
      </c>
      <c r="J20" s="5">
        <v>4948478237</v>
      </c>
      <c r="K20" s="5">
        <v>0</v>
      </c>
      <c r="L20" s="5">
        <v>0</v>
      </c>
      <c r="M20" s="5">
        <v>4948478237</v>
      </c>
      <c r="N20" s="5">
        <v>0</v>
      </c>
      <c r="O20" s="21">
        <f t="shared" si="5"/>
        <v>4948478237</v>
      </c>
      <c r="P20" s="5">
        <v>2178488689</v>
      </c>
      <c r="Q20" s="5">
        <v>2769989548</v>
      </c>
      <c r="R20" s="5">
        <v>2074086816</v>
      </c>
      <c r="S20" s="5">
        <v>1522198420</v>
      </c>
      <c r="T20" s="5">
        <v>1485903399</v>
      </c>
      <c r="U20" s="8">
        <f t="shared" si="0"/>
        <v>2874391421</v>
      </c>
      <c r="V20" s="9">
        <f t="shared" si="1"/>
        <v>0.41913629133335523</v>
      </c>
      <c r="W20" s="9">
        <f t="shared" si="2"/>
        <v>0.30760939971776619</v>
      </c>
      <c r="X20" s="9">
        <f t="shared" si="3"/>
        <v>0.30027481739534223</v>
      </c>
      <c r="Y20" s="10"/>
      <c r="Z20" s="11"/>
      <c r="AA20" s="11"/>
    </row>
    <row r="21" spans="1:27" ht="81" customHeight="1" thickTop="1" thickBot="1" x14ac:dyDescent="0.3">
      <c r="A21" s="3" t="s">
        <v>25</v>
      </c>
      <c r="B21" s="3" t="s">
        <v>54</v>
      </c>
      <c r="C21" s="3" t="s">
        <v>27</v>
      </c>
      <c r="D21" s="3" t="s">
        <v>55</v>
      </c>
      <c r="E21" s="3"/>
      <c r="F21" s="3" t="s">
        <v>20</v>
      </c>
      <c r="G21" s="3" t="s">
        <v>23</v>
      </c>
      <c r="H21" s="3" t="s">
        <v>22</v>
      </c>
      <c r="I21" s="4" t="s">
        <v>56</v>
      </c>
      <c r="J21" s="5">
        <v>163050000</v>
      </c>
      <c r="K21" s="5">
        <v>0</v>
      </c>
      <c r="L21" s="5">
        <v>0</v>
      </c>
      <c r="M21" s="5">
        <v>163050000</v>
      </c>
      <c r="N21" s="5">
        <v>0</v>
      </c>
      <c r="O21" s="21">
        <f t="shared" si="5"/>
        <v>163050000</v>
      </c>
      <c r="P21" s="5">
        <v>127951686</v>
      </c>
      <c r="Q21" s="5">
        <v>35098314</v>
      </c>
      <c r="R21" s="5">
        <v>73401684</v>
      </c>
      <c r="S21" s="5">
        <v>15708134</v>
      </c>
      <c r="T21" s="5">
        <v>10847118</v>
      </c>
      <c r="U21" s="8">
        <f t="shared" si="0"/>
        <v>89648316</v>
      </c>
      <c r="V21" s="9">
        <f t="shared" si="1"/>
        <v>0.4501789880404784</v>
      </c>
      <c r="W21" s="9">
        <f t="shared" si="2"/>
        <v>9.6339368291934985E-2</v>
      </c>
      <c r="X21" s="9">
        <f t="shared" si="3"/>
        <v>6.6526329346826132E-2</v>
      </c>
      <c r="Y21" s="10"/>
      <c r="Z21" s="11"/>
      <c r="AA21" s="11"/>
    </row>
    <row r="22" spans="1:27" ht="57" customHeight="1" thickTop="1" thickBot="1" x14ac:dyDescent="0.3">
      <c r="A22" s="3" t="s">
        <v>25</v>
      </c>
      <c r="B22" s="3" t="s">
        <v>54</v>
      </c>
      <c r="C22" s="3" t="s">
        <v>27</v>
      </c>
      <c r="D22" s="3" t="s">
        <v>57</v>
      </c>
      <c r="E22" s="3"/>
      <c r="F22" s="3" t="s">
        <v>20</v>
      </c>
      <c r="G22" s="3" t="s">
        <v>23</v>
      </c>
      <c r="H22" s="3" t="s">
        <v>22</v>
      </c>
      <c r="I22" s="4" t="s">
        <v>58</v>
      </c>
      <c r="J22" s="5">
        <v>300000000</v>
      </c>
      <c r="K22" s="5">
        <v>0</v>
      </c>
      <c r="L22" s="5">
        <v>0</v>
      </c>
      <c r="M22" s="5">
        <v>300000000</v>
      </c>
      <c r="N22" s="5">
        <v>0</v>
      </c>
      <c r="O22" s="21">
        <f t="shared" si="5"/>
        <v>300000000</v>
      </c>
      <c r="P22" s="5">
        <v>292700000</v>
      </c>
      <c r="Q22" s="5">
        <v>7300000</v>
      </c>
      <c r="R22" s="5">
        <v>112700000</v>
      </c>
      <c r="S22" s="5">
        <v>23271305</v>
      </c>
      <c r="T22" s="5">
        <v>15210435</v>
      </c>
      <c r="U22" s="8">
        <f t="shared" si="0"/>
        <v>187300000</v>
      </c>
      <c r="V22" s="9">
        <f t="shared" si="1"/>
        <v>0.37566666666666665</v>
      </c>
      <c r="W22" s="9">
        <f t="shared" si="2"/>
        <v>7.7571016666666673E-2</v>
      </c>
      <c r="X22" s="9">
        <f t="shared" si="3"/>
        <v>5.0701450000000002E-2</v>
      </c>
      <c r="Y22" s="10"/>
      <c r="Z22" s="11"/>
      <c r="AA22" s="11"/>
    </row>
    <row r="23" spans="1:27" ht="100.5" customHeight="1" thickTop="1" thickBot="1" x14ac:dyDescent="0.3">
      <c r="A23" s="3" t="s">
        <v>25</v>
      </c>
      <c r="B23" s="3" t="s">
        <v>54</v>
      </c>
      <c r="C23" s="3" t="s">
        <v>27</v>
      </c>
      <c r="D23" s="3" t="s">
        <v>59</v>
      </c>
      <c r="E23" s="3"/>
      <c r="F23" s="3" t="s">
        <v>20</v>
      </c>
      <c r="G23" s="3" t="s">
        <v>23</v>
      </c>
      <c r="H23" s="3" t="s">
        <v>22</v>
      </c>
      <c r="I23" s="4" t="s">
        <v>60</v>
      </c>
      <c r="J23" s="5">
        <v>144200574</v>
      </c>
      <c r="K23" s="5">
        <v>0</v>
      </c>
      <c r="L23" s="5">
        <v>0</v>
      </c>
      <c r="M23" s="5">
        <v>144200574</v>
      </c>
      <c r="N23" s="5">
        <v>0</v>
      </c>
      <c r="O23" s="21">
        <f t="shared" si="5"/>
        <v>144200574</v>
      </c>
      <c r="P23" s="5">
        <v>70744231.599999994</v>
      </c>
      <c r="Q23" s="5">
        <v>73456342.400000006</v>
      </c>
      <c r="R23" s="5">
        <v>70744231</v>
      </c>
      <c r="S23" s="5">
        <v>15000000</v>
      </c>
      <c r="T23" s="5">
        <v>15000000</v>
      </c>
      <c r="U23" s="8">
        <f t="shared" si="0"/>
        <v>73456343</v>
      </c>
      <c r="V23" s="9">
        <f t="shared" si="1"/>
        <v>0.49059604298107717</v>
      </c>
      <c r="W23" s="9">
        <f t="shared" si="2"/>
        <v>0.10402177733356319</v>
      </c>
      <c r="X23" s="9">
        <f t="shared" si="3"/>
        <v>0.10402177733356319</v>
      </c>
      <c r="Y23" s="10"/>
      <c r="Z23" s="11"/>
      <c r="AA23" s="11"/>
    </row>
    <row r="24" spans="1:27" ht="60" customHeight="1" thickTop="1" thickBot="1" x14ac:dyDescent="0.3">
      <c r="A24" s="26" t="s">
        <v>25</v>
      </c>
      <c r="B24" s="26"/>
      <c r="C24" s="26"/>
      <c r="D24" s="26"/>
      <c r="E24" s="26"/>
      <c r="F24" s="26"/>
      <c r="G24" s="26"/>
      <c r="H24" s="26"/>
      <c r="I24" s="27" t="s">
        <v>81</v>
      </c>
      <c r="J24" s="28">
        <f>SUM(J12:J23)</f>
        <v>68902779948</v>
      </c>
      <c r="K24" s="28">
        <f t="shared" ref="K24:T24" si="6">SUM(K12:K23)</f>
        <v>0</v>
      </c>
      <c r="L24" s="28">
        <f t="shared" si="6"/>
        <v>0</v>
      </c>
      <c r="M24" s="28">
        <f t="shared" si="6"/>
        <v>68902779948</v>
      </c>
      <c r="N24" s="28">
        <f t="shared" si="6"/>
        <v>0</v>
      </c>
      <c r="O24" s="28">
        <f t="shared" si="6"/>
        <v>68902779948</v>
      </c>
      <c r="P24" s="28">
        <f t="shared" si="6"/>
        <v>43345242510.599998</v>
      </c>
      <c r="Q24" s="28">
        <f t="shared" si="6"/>
        <v>25557537437.400002</v>
      </c>
      <c r="R24" s="28">
        <f t="shared" si="6"/>
        <v>32323091939</v>
      </c>
      <c r="S24" s="28">
        <f t="shared" si="6"/>
        <v>2386597298</v>
      </c>
      <c r="T24" s="28">
        <f t="shared" si="6"/>
        <v>2116269031</v>
      </c>
      <c r="U24" s="29">
        <f t="shared" si="0"/>
        <v>36579688009</v>
      </c>
      <c r="V24" s="30">
        <f t="shared" si="1"/>
        <v>0.46911157958204014</v>
      </c>
      <c r="W24" s="30">
        <f t="shared" si="2"/>
        <v>3.4637169934233901E-2</v>
      </c>
      <c r="X24" s="30">
        <f t="shared" si="3"/>
        <v>3.0713841046720026E-2</v>
      </c>
      <c r="Y24" s="10"/>
      <c r="Z24" s="11"/>
      <c r="AA24" s="11"/>
    </row>
    <row r="25" spans="1:27" ht="70.5" customHeight="1" thickTop="1" thickBot="1" x14ac:dyDescent="0.3">
      <c r="A25" s="3" t="s">
        <v>25</v>
      </c>
      <c r="B25" s="3" t="s">
        <v>61</v>
      </c>
      <c r="C25" s="3" t="s">
        <v>27</v>
      </c>
      <c r="D25" s="3" t="s">
        <v>55</v>
      </c>
      <c r="E25" s="3"/>
      <c r="F25" s="3" t="s">
        <v>20</v>
      </c>
      <c r="G25" s="3" t="s">
        <v>23</v>
      </c>
      <c r="H25" s="3" t="s">
        <v>22</v>
      </c>
      <c r="I25" s="4" t="s">
        <v>62</v>
      </c>
      <c r="J25" s="5">
        <v>2246121120</v>
      </c>
      <c r="K25" s="5">
        <v>0</v>
      </c>
      <c r="L25" s="5">
        <v>0</v>
      </c>
      <c r="M25" s="5">
        <v>2246121120</v>
      </c>
      <c r="N25" s="5">
        <v>0</v>
      </c>
      <c r="O25" s="21">
        <f>+M25-N25</f>
        <v>2246121120</v>
      </c>
      <c r="P25" s="5">
        <v>2130913670</v>
      </c>
      <c r="Q25" s="5">
        <v>115207450</v>
      </c>
      <c r="R25" s="5">
        <v>920804906</v>
      </c>
      <c r="S25" s="5">
        <v>403275464</v>
      </c>
      <c r="T25" s="5">
        <v>390036305</v>
      </c>
      <c r="U25" s="8">
        <f t="shared" si="0"/>
        <v>1325316214</v>
      </c>
      <c r="V25" s="9">
        <f t="shared" si="1"/>
        <v>0.40995336262186965</v>
      </c>
      <c r="W25" s="9">
        <f t="shared" si="2"/>
        <v>0.17954306221919145</v>
      </c>
      <c r="X25" s="9">
        <f t="shared" si="3"/>
        <v>0.17364883021090155</v>
      </c>
      <c r="Y25" s="10"/>
      <c r="Z25" s="11"/>
      <c r="AA25" s="11"/>
    </row>
    <row r="26" spans="1:27" ht="72.75" customHeight="1" thickTop="1" thickBot="1" x14ac:dyDescent="0.3">
      <c r="A26" s="3" t="s">
        <v>25</v>
      </c>
      <c r="B26" s="3" t="s">
        <v>61</v>
      </c>
      <c r="C26" s="3" t="s">
        <v>27</v>
      </c>
      <c r="D26" s="3" t="s">
        <v>57</v>
      </c>
      <c r="E26" s="3"/>
      <c r="F26" s="3" t="s">
        <v>20</v>
      </c>
      <c r="G26" s="3" t="s">
        <v>23</v>
      </c>
      <c r="H26" s="3" t="s">
        <v>22</v>
      </c>
      <c r="I26" s="4" t="s">
        <v>63</v>
      </c>
      <c r="J26" s="5">
        <v>1278000000</v>
      </c>
      <c r="K26" s="5">
        <v>0</v>
      </c>
      <c r="L26" s="5">
        <v>0</v>
      </c>
      <c r="M26" s="5">
        <v>1278000000</v>
      </c>
      <c r="N26" s="5">
        <v>0</v>
      </c>
      <c r="O26" s="21">
        <f>+M26-N26</f>
        <v>1278000000</v>
      </c>
      <c r="P26" s="5">
        <v>1201903935.7</v>
      </c>
      <c r="Q26" s="5">
        <v>76096064.299999997</v>
      </c>
      <c r="R26" s="5">
        <v>727878831.64999998</v>
      </c>
      <c r="S26" s="5">
        <v>59307234.649999999</v>
      </c>
      <c r="T26" s="5">
        <v>32903643.649999999</v>
      </c>
      <c r="U26" s="8">
        <f t="shared" si="0"/>
        <v>550121168.35000002</v>
      </c>
      <c r="V26" s="9">
        <f t="shared" si="1"/>
        <v>0.56954525168231607</v>
      </c>
      <c r="W26" s="9">
        <f t="shared" si="2"/>
        <v>4.6406286893583726E-2</v>
      </c>
      <c r="X26" s="9">
        <f t="shared" si="3"/>
        <v>2.5746200039123628E-2</v>
      </c>
      <c r="Y26" s="10"/>
      <c r="Z26" s="11"/>
      <c r="AA26" s="11"/>
    </row>
    <row r="27" spans="1:27" ht="60" customHeight="1" thickTop="1" thickBot="1" x14ac:dyDescent="0.3">
      <c r="A27" s="26" t="s">
        <v>25</v>
      </c>
      <c r="B27" s="26"/>
      <c r="C27" s="26"/>
      <c r="D27" s="26"/>
      <c r="E27" s="26"/>
      <c r="F27" s="26"/>
      <c r="G27" s="26"/>
      <c r="H27" s="26"/>
      <c r="I27" s="27" t="s">
        <v>73</v>
      </c>
      <c r="J27" s="28">
        <f>SUM(J25:J26)</f>
        <v>3524121120</v>
      </c>
      <c r="K27" s="28">
        <f t="shared" ref="K27:T27" si="7">SUM(K25:K26)</f>
        <v>0</v>
      </c>
      <c r="L27" s="28">
        <f t="shared" si="7"/>
        <v>0</v>
      </c>
      <c r="M27" s="28">
        <f t="shared" si="7"/>
        <v>3524121120</v>
      </c>
      <c r="N27" s="28">
        <f t="shared" si="7"/>
        <v>0</v>
      </c>
      <c r="O27" s="28">
        <f t="shared" si="7"/>
        <v>3524121120</v>
      </c>
      <c r="P27" s="28">
        <f t="shared" si="7"/>
        <v>3332817605.6999998</v>
      </c>
      <c r="Q27" s="28">
        <f t="shared" si="7"/>
        <v>191303514.30000001</v>
      </c>
      <c r="R27" s="28">
        <f t="shared" si="7"/>
        <v>1648683737.6500001</v>
      </c>
      <c r="S27" s="28">
        <f t="shared" si="7"/>
        <v>462582698.64999998</v>
      </c>
      <c r="T27" s="28">
        <f t="shared" si="7"/>
        <v>422939948.64999998</v>
      </c>
      <c r="U27" s="29">
        <f t="shared" si="0"/>
        <v>1875437382.3499999</v>
      </c>
      <c r="V27" s="30">
        <f t="shared" si="1"/>
        <v>0.4678283411694999</v>
      </c>
      <c r="W27" s="30">
        <f t="shared" si="2"/>
        <v>0.13126186158153383</v>
      </c>
      <c r="X27" s="30">
        <f t="shared" si="3"/>
        <v>0.12001288668818511</v>
      </c>
      <c r="Y27" s="10"/>
      <c r="Z27" s="11"/>
      <c r="AA27" s="11"/>
    </row>
    <row r="28" spans="1:27" ht="71.25" customHeight="1" thickTop="1" thickBot="1" x14ac:dyDescent="0.3">
      <c r="A28" s="3" t="s">
        <v>25</v>
      </c>
      <c r="B28" s="3" t="s">
        <v>31</v>
      </c>
      <c r="C28" s="3" t="s">
        <v>27</v>
      </c>
      <c r="D28" s="3" t="s">
        <v>34</v>
      </c>
      <c r="E28" s="3"/>
      <c r="F28" s="3" t="s">
        <v>20</v>
      </c>
      <c r="G28" s="3" t="s">
        <v>23</v>
      </c>
      <c r="H28" s="3" t="s">
        <v>22</v>
      </c>
      <c r="I28" s="4" t="s">
        <v>35</v>
      </c>
      <c r="J28" s="5">
        <v>4500000000</v>
      </c>
      <c r="K28" s="5">
        <v>0</v>
      </c>
      <c r="L28" s="5">
        <v>0</v>
      </c>
      <c r="M28" s="5">
        <v>4500000000</v>
      </c>
      <c r="N28" s="5">
        <v>0</v>
      </c>
      <c r="O28" s="21">
        <f>+M28-N28</f>
        <v>4500000000</v>
      </c>
      <c r="P28" s="5">
        <v>3588316785.5</v>
      </c>
      <c r="Q28" s="5">
        <v>911683214.5</v>
      </c>
      <c r="R28" s="5">
        <v>2282935884</v>
      </c>
      <c r="S28" s="5">
        <v>217974731</v>
      </c>
      <c r="T28" s="5">
        <v>146585445</v>
      </c>
      <c r="U28" s="8">
        <f t="shared" si="0"/>
        <v>2217064116</v>
      </c>
      <c r="V28" s="9">
        <f t="shared" si="1"/>
        <v>0.50731908533333336</v>
      </c>
      <c r="W28" s="9">
        <f t="shared" si="2"/>
        <v>4.8438829111111109E-2</v>
      </c>
      <c r="X28" s="9">
        <f t="shared" si="3"/>
        <v>3.2574543333333331E-2</v>
      </c>
      <c r="Y28" s="10"/>
      <c r="Z28" s="11"/>
      <c r="AA28" s="11"/>
    </row>
    <row r="29" spans="1:27" ht="69" customHeight="1" thickTop="1" thickBot="1" x14ac:dyDescent="0.3">
      <c r="A29" s="3" t="s">
        <v>25</v>
      </c>
      <c r="B29" s="3" t="s">
        <v>31</v>
      </c>
      <c r="C29" s="3" t="s">
        <v>27</v>
      </c>
      <c r="D29" s="3" t="s">
        <v>46</v>
      </c>
      <c r="E29" s="3"/>
      <c r="F29" s="3" t="s">
        <v>20</v>
      </c>
      <c r="G29" s="3" t="s">
        <v>21</v>
      </c>
      <c r="H29" s="3" t="s">
        <v>22</v>
      </c>
      <c r="I29" s="4" t="s">
        <v>47</v>
      </c>
      <c r="J29" s="5">
        <v>126948897025</v>
      </c>
      <c r="K29" s="5">
        <v>0</v>
      </c>
      <c r="L29" s="5">
        <v>0</v>
      </c>
      <c r="M29" s="5">
        <v>126948897025</v>
      </c>
      <c r="N29" s="5">
        <v>68191739968</v>
      </c>
      <c r="O29" s="21">
        <f>+M29-N29</f>
        <v>58757157057</v>
      </c>
      <c r="P29" s="5">
        <v>58757157057</v>
      </c>
      <c r="Q29" s="5">
        <v>0</v>
      </c>
      <c r="R29" s="5">
        <v>58757157057</v>
      </c>
      <c r="S29" s="5">
        <v>0</v>
      </c>
      <c r="T29" s="5">
        <v>0</v>
      </c>
      <c r="U29" s="8">
        <f t="shared" si="0"/>
        <v>0</v>
      </c>
      <c r="V29" s="9">
        <f t="shared" si="1"/>
        <v>1</v>
      </c>
      <c r="W29" s="9">
        <f t="shared" si="2"/>
        <v>0</v>
      </c>
      <c r="X29" s="9">
        <f t="shared" si="3"/>
        <v>0</v>
      </c>
      <c r="Y29" s="10"/>
      <c r="Z29" s="11"/>
    </row>
    <row r="30" spans="1:27" ht="40.5" customHeight="1" thickTop="1" thickBot="1" x14ac:dyDescent="0.3">
      <c r="A30" s="26" t="s">
        <v>25</v>
      </c>
      <c r="B30" s="26"/>
      <c r="C30" s="26"/>
      <c r="D30" s="26"/>
      <c r="E30" s="26"/>
      <c r="F30" s="26"/>
      <c r="G30" s="26"/>
      <c r="H30" s="26"/>
      <c r="I30" s="27" t="s">
        <v>72</v>
      </c>
      <c r="J30" s="28">
        <f>SUM(J28:J29)</f>
        <v>131448897025</v>
      </c>
      <c r="K30" s="28">
        <f t="shared" ref="K30:T30" si="8">SUM(K28:K29)</f>
        <v>0</v>
      </c>
      <c r="L30" s="28">
        <f t="shared" si="8"/>
        <v>0</v>
      </c>
      <c r="M30" s="28">
        <f t="shared" si="8"/>
        <v>131448897025</v>
      </c>
      <c r="N30" s="28">
        <f t="shared" si="8"/>
        <v>68191739968</v>
      </c>
      <c r="O30" s="28">
        <f t="shared" si="8"/>
        <v>63257157057</v>
      </c>
      <c r="P30" s="28">
        <f t="shared" si="8"/>
        <v>62345473842.5</v>
      </c>
      <c r="Q30" s="28">
        <f t="shared" si="8"/>
        <v>911683214.5</v>
      </c>
      <c r="R30" s="28">
        <f t="shared" si="8"/>
        <v>61040092941</v>
      </c>
      <c r="S30" s="28">
        <f t="shared" si="8"/>
        <v>217974731</v>
      </c>
      <c r="T30" s="28">
        <f t="shared" si="8"/>
        <v>146585445</v>
      </c>
      <c r="U30" s="29">
        <f t="shared" si="0"/>
        <v>2217064116</v>
      </c>
      <c r="V30" s="30">
        <f t="shared" si="1"/>
        <v>0.96495156881612243</v>
      </c>
      <c r="W30" s="30">
        <f t="shared" si="2"/>
        <v>3.4458508908894927E-3</v>
      </c>
      <c r="X30" s="30">
        <f t="shared" si="3"/>
        <v>2.3172942291401783E-3</v>
      </c>
      <c r="Y30" s="10"/>
      <c r="Z30" s="11"/>
      <c r="AA30" s="11"/>
    </row>
    <row r="31" spans="1:27" ht="30" customHeight="1" thickTop="1" thickBot="1" x14ac:dyDescent="0.3">
      <c r="A31" s="3"/>
      <c r="B31" s="3"/>
      <c r="C31" s="3"/>
      <c r="D31" s="3"/>
      <c r="E31" s="3"/>
      <c r="F31" s="3"/>
      <c r="G31" s="3"/>
      <c r="H31" s="3"/>
      <c r="I31" s="4" t="s">
        <v>74</v>
      </c>
      <c r="J31" s="5">
        <f>+J11+J24+J27+J30</f>
        <v>228667186093</v>
      </c>
      <c r="K31" s="5">
        <f t="shared" ref="K31:T31" si="9">+K11+K24+K27+K30</f>
        <v>0</v>
      </c>
      <c r="L31" s="5">
        <f t="shared" si="9"/>
        <v>0</v>
      </c>
      <c r="M31" s="5">
        <f t="shared" si="9"/>
        <v>228667186093</v>
      </c>
      <c r="N31" s="5">
        <f t="shared" si="9"/>
        <v>68191739968</v>
      </c>
      <c r="O31" s="5">
        <f t="shared" si="9"/>
        <v>160475446125</v>
      </c>
      <c r="P31" s="5">
        <f t="shared" si="9"/>
        <v>118402312635.11</v>
      </c>
      <c r="Q31" s="5">
        <f t="shared" si="9"/>
        <v>42073133489.890007</v>
      </c>
      <c r="R31" s="5">
        <f t="shared" si="9"/>
        <v>102419183171.83</v>
      </c>
      <c r="S31" s="5">
        <f t="shared" si="9"/>
        <v>3863621726.6399999</v>
      </c>
      <c r="T31" s="5">
        <f t="shared" si="9"/>
        <v>3242164727.6399999</v>
      </c>
      <c r="U31" s="8">
        <f t="shared" si="0"/>
        <v>58056262953.169998</v>
      </c>
      <c r="V31" s="9">
        <f t="shared" si="1"/>
        <v>0.63822338958978231</v>
      </c>
      <c r="W31" s="9">
        <f t="shared" si="2"/>
        <v>2.4076092760200139E-2</v>
      </c>
      <c r="X31" s="9">
        <f t="shared" si="3"/>
        <v>2.0203494091641679E-2</v>
      </c>
      <c r="Y31" s="13"/>
      <c r="Z31" s="11"/>
      <c r="AA31" s="11"/>
    </row>
    <row r="32" spans="1:27" ht="20.100000000000001" customHeight="1" thickTop="1" x14ac:dyDescent="0.25">
      <c r="A32" s="24" t="s">
        <v>78</v>
      </c>
      <c r="B32" s="24"/>
      <c r="C32" s="24"/>
      <c r="D32" s="24"/>
      <c r="E32" s="24"/>
      <c r="F32" s="24"/>
      <c r="G32" s="24"/>
      <c r="H32" s="24"/>
      <c r="I32" s="17"/>
      <c r="J32" s="17"/>
      <c r="K32" s="17"/>
      <c r="L32" s="17"/>
      <c r="M32" s="23"/>
      <c r="N32" s="23"/>
      <c r="O32" s="23"/>
      <c r="P32" s="17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1"/>
    </row>
    <row r="33" spans="1:27" ht="20.100000000000001" customHeight="1" x14ac:dyDescent="0.25">
      <c r="A33" s="17" t="s">
        <v>75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3"/>
      <c r="R33" s="13"/>
      <c r="S33" s="13"/>
      <c r="T33" s="13"/>
      <c r="U33" s="13"/>
      <c r="V33" s="13"/>
      <c r="W33" s="13"/>
      <c r="X33" s="13"/>
      <c r="Y33" s="13"/>
      <c r="Z33" s="11"/>
      <c r="AA33" s="11"/>
    </row>
    <row r="34" spans="1:27" ht="20.100000000000001" customHeight="1" x14ac:dyDescent="0.25">
      <c r="A34" s="17" t="s">
        <v>76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3"/>
      <c r="R34" s="25"/>
      <c r="S34" s="13"/>
      <c r="T34" s="13"/>
      <c r="U34" s="13"/>
      <c r="V34" s="13"/>
      <c r="W34" s="13"/>
      <c r="X34" s="13"/>
      <c r="Y34" s="13"/>
      <c r="Z34" s="11"/>
      <c r="AA34" s="11"/>
    </row>
    <row r="35" spans="1:27" ht="20.100000000000001" customHeight="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8"/>
      <c r="Q35" s="13"/>
      <c r="R35" s="13"/>
      <c r="S35" s="13"/>
      <c r="T35" s="13"/>
      <c r="U35" s="13"/>
      <c r="V35" s="13"/>
      <c r="W35" s="13"/>
      <c r="X35" s="13"/>
      <c r="Y35" s="13"/>
      <c r="Z35" s="11"/>
      <c r="AA35" s="11"/>
    </row>
    <row r="36" spans="1:27" ht="20.100000000000001" customHeight="1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18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1"/>
      <c r="AA36" s="11"/>
    </row>
    <row r="37" spans="1:27" ht="60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1"/>
      <c r="AA37" s="11"/>
    </row>
    <row r="38" spans="1:27" ht="60" customHeigh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3"/>
      <c r="K38" s="13"/>
      <c r="L38" s="13"/>
      <c r="M38" s="13"/>
      <c r="N38" s="13"/>
      <c r="O38" s="13"/>
      <c r="P38" s="12"/>
      <c r="Q38" s="12"/>
      <c r="R38" s="12"/>
      <c r="S38" s="12"/>
      <c r="T38" s="12"/>
      <c r="U38" s="12"/>
      <c r="V38" s="10"/>
      <c r="W38" s="10"/>
      <c r="X38" s="10"/>
      <c r="Y38" s="10"/>
      <c r="Z38" s="11"/>
      <c r="AA38" s="11"/>
    </row>
    <row r="39" spans="1:27" ht="60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0"/>
      <c r="W39" s="10"/>
      <c r="X39" s="10"/>
      <c r="Y39" s="10"/>
      <c r="Z39" s="11"/>
      <c r="AA39" s="11"/>
    </row>
    <row r="40" spans="1:27" ht="60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0"/>
      <c r="W40" s="10"/>
      <c r="X40" s="10"/>
      <c r="Y40" s="10"/>
      <c r="Z40" s="11"/>
      <c r="AA40" s="11"/>
    </row>
    <row r="41" spans="1:27" ht="60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0"/>
      <c r="W41" s="10"/>
      <c r="X41" s="10"/>
      <c r="Y41" s="10"/>
      <c r="Z41" s="11"/>
      <c r="AA41" s="11"/>
    </row>
    <row r="42" spans="1:27" ht="60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0"/>
      <c r="W42" s="10"/>
      <c r="X42" s="10"/>
      <c r="Y42" s="10"/>
      <c r="Z42" s="11"/>
      <c r="AA42" s="11"/>
    </row>
    <row r="43" spans="1:27" ht="6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0"/>
      <c r="W43" s="10"/>
      <c r="X43" s="10"/>
      <c r="Y43" s="10"/>
      <c r="Z43" s="11"/>
      <c r="AA43" s="11"/>
    </row>
    <row r="44" spans="1:27" ht="60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0"/>
      <c r="W44" s="10"/>
      <c r="X44" s="10"/>
      <c r="Y44" s="10"/>
      <c r="Z44" s="11"/>
      <c r="AA44" s="11"/>
    </row>
    <row r="45" spans="1:27" ht="60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0"/>
      <c r="W45" s="10"/>
      <c r="X45" s="10"/>
      <c r="Y45" s="10"/>
      <c r="Z45" s="11"/>
      <c r="AA45" s="11"/>
    </row>
    <row r="46" spans="1:27" ht="60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0"/>
      <c r="W46" s="10"/>
      <c r="X46" s="10"/>
      <c r="Y46" s="10"/>
      <c r="Z46" s="11"/>
      <c r="AA46" s="11"/>
    </row>
    <row r="47" spans="1:27" ht="6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0"/>
      <c r="W47" s="10"/>
      <c r="X47" s="10"/>
      <c r="Y47" s="10"/>
      <c r="Z47" s="11"/>
      <c r="AA47" s="11"/>
    </row>
    <row r="48" spans="1:27" ht="6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0"/>
      <c r="W48" s="10"/>
      <c r="X48" s="10"/>
      <c r="Y48" s="10"/>
      <c r="Z48" s="11"/>
      <c r="AA48" s="11"/>
    </row>
    <row r="49" spans="1:27" ht="60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0"/>
      <c r="W49" s="10"/>
      <c r="X49" s="10"/>
      <c r="Y49" s="10"/>
      <c r="Z49" s="11"/>
      <c r="AA49" s="11"/>
    </row>
    <row r="50" spans="1:27" ht="60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12"/>
      <c r="K50" s="12"/>
      <c r="L50" s="12"/>
      <c r="M50" s="12"/>
      <c r="N50" s="12"/>
      <c r="O50" s="12"/>
      <c r="P50" s="13"/>
      <c r="Q50" s="13"/>
      <c r="R50" s="13"/>
      <c r="S50" s="13"/>
      <c r="T50" s="13"/>
      <c r="U50" s="13"/>
      <c r="V50" s="15"/>
      <c r="W50" s="15"/>
      <c r="X50" s="15"/>
      <c r="Y50" s="15"/>
      <c r="Z50" s="11"/>
      <c r="AA50" s="11"/>
    </row>
    <row r="51" spans="1:27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5"/>
      <c r="W51" s="15"/>
      <c r="X51" s="15"/>
      <c r="Y51" s="15"/>
      <c r="Z51" s="11"/>
      <c r="AA51" s="11"/>
    </row>
    <row r="52" spans="1:27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5"/>
      <c r="W52" s="15"/>
      <c r="X52" s="15"/>
      <c r="Y52" s="15"/>
      <c r="Z52" s="11"/>
    </row>
    <row r="53" spans="1:27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5"/>
      <c r="W53" s="15"/>
      <c r="X53" s="15"/>
      <c r="Y53" s="15"/>
      <c r="Z53" s="11"/>
    </row>
    <row r="54" spans="1:27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3"/>
      <c r="K54" s="13"/>
      <c r="L54" s="13"/>
      <c r="M54" s="13"/>
      <c r="N54" s="13"/>
      <c r="O54" s="13"/>
      <c r="P54" s="14"/>
      <c r="Q54" s="14"/>
      <c r="R54" s="14"/>
      <c r="S54" s="14"/>
      <c r="T54" s="14"/>
      <c r="U54" s="14"/>
      <c r="V54" s="16"/>
      <c r="W54" s="16"/>
      <c r="X54" s="16"/>
      <c r="Y54" s="16"/>
    </row>
    <row r="55" spans="1:27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6"/>
      <c r="W55" s="16"/>
      <c r="X55" s="16"/>
      <c r="Y55" s="16"/>
    </row>
    <row r="56" spans="1:27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6"/>
      <c r="W56" s="16"/>
      <c r="X56" s="16"/>
      <c r="Y56" s="16"/>
    </row>
    <row r="57" spans="1:27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6"/>
      <c r="W57" s="16"/>
      <c r="X57" s="16"/>
      <c r="Y57" s="16"/>
    </row>
    <row r="58" spans="1:27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6"/>
      <c r="W58" s="16"/>
      <c r="X58" s="16"/>
      <c r="Y58" s="16"/>
    </row>
    <row r="59" spans="1:27" ht="33.950000000000003" customHeigh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6"/>
      <c r="W59" s="16"/>
      <c r="X59" s="16"/>
      <c r="Y59" s="16"/>
    </row>
    <row r="60" spans="1:27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6"/>
      <c r="W60" s="16"/>
      <c r="X60" s="16"/>
      <c r="Y60" s="16"/>
    </row>
    <row r="61" spans="1:27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6"/>
      <c r="W61" s="16"/>
      <c r="X61" s="16"/>
      <c r="Y61" s="16"/>
    </row>
    <row r="62" spans="1:27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6"/>
      <c r="W62" s="16"/>
      <c r="X62" s="16"/>
      <c r="Y62" s="16"/>
    </row>
    <row r="63" spans="1:27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6"/>
      <c r="W63" s="16"/>
      <c r="X63" s="16"/>
      <c r="Y63" s="16"/>
    </row>
    <row r="64" spans="1:27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6"/>
      <c r="W64" s="16"/>
      <c r="X64" s="16"/>
      <c r="Y64" s="16"/>
    </row>
    <row r="65" spans="1:25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6"/>
      <c r="W65" s="16"/>
      <c r="X65" s="16"/>
      <c r="Y65" s="16"/>
    </row>
    <row r="66" spans="1:25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6"/>
      <c r="W66" s="16"/>
      <c r="X66" s="16"/>
      <c r="Y66" s="16"/>
    </row>
    <row r="67" spans="1:25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6"/>
      <c r="W67" s="16"/>
      <c r="X67" s="16"/>
      <c r="Y67" s="16"/>
    </row>
    <row r="68" spans="1:25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</row>
    <row r="69" spans="1:25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</row>
    <row r="70" spans="1:25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</sheetData>
  <mergeCells count="3">
    <mergeCell ref="A3:X3"/>
    <mergeCell ref="A4:X4"/>
    <mergeCell ref="A5:X5"/>
  </mergeCells>
  <pageMargins left="0.78740157480314965" right="0.78740157480314965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INVERSION</vt:lpstr>
      <vt:lpstr>INVERSION!Títulos_a_imprimir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2020-04-06T13:09:04Z</cp:lastPrinted>
  <dcterms:created xsi:type="dcterms:W3CDTF">2020-04-01T19:24:21Z</dcterms:created>
  <dcterms:modified xsi:type="dcterms:W3CDTF">2020-04-06T13:09:10Z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