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AGOSTO 31 DE 2020\PDF\"/>
    </mc:Choice>
  </mc:AlternateContent>
  <bookViews>
    <workbookView xWindow="240" yWindow="120" windowWidth="18060" windowHeight="7050"/>
  </bookViews>
  <sheets>
    <sheet name="EJECUCIÒN GASTOS DE INVERSIÒN" sheetId="1" r:id="rId1"/>
  </sheets>
  <definedNames>
    <definedName name="_xlnm.Print_Titles" localSheetId="0">'EJECUCIÒN GASTOS DE INVERSIÒN'!$7:$7</definedName>
  </definedNames>
  <calcPr calcId="152511"/>
</workbook>
</file>

<file path=xl/calcChain.xml><?xml version="1.0" encoding="utf-8"?>
<calcChain xmlns="http://schemas.openxmlformats.org/spreadsheetml/2006/main">
  <c r="T31" i="1" l="1"/>
  <c r="S31" i="1"/>
  <c r="R31" i="1"/>
  <c r="Q31" i="1"/>
  <c r="P31" i="1"/>
  <c r="N31" i="1"/>
  <c r="M31" i="1"/>
  <c r="L31" i="1"/>
  <c r="K31" i="1"/>
  <c r="J31" i="1"/>
  <c r="T28" i="1"/>
  <c r="S28" i="1"/>
  <c r="R28" i="1"/>
  <c r="Q28" i="1"/>
  <c r="P28" i="1"/>
  <c r="N28" i="1"/>
  <c r="M28" i="1"/>
  <c r="L28" i="1"/>
  <c r="K28" i="1"/>
  <c r="J28" i="1"/>
  <c r="T25" i="1"/>
  <c r="S25" i="1"/>
  <c r="R25" i="1"/>
  <c r="Q25" i="1"/>
  <c r="P25" i="1"/>
  <c r="N25" i="1"/>
  <c r="M25" i="1"/>
  <c r="L25" i="1"/>
  <c r="K25" i="1"/>
  <c r="J25" i="1"/>
  <c r="T11" i="1"/>
  <c r="T32" i="1" s="1"/>
  <c r="S11" i="1"/>
  <c r="R11" i="1"/>
  <c r="R32" i="1" s="1"/>
  <c r="Q11" i="1"/>
  <c r="P11" i="1"/>
  <c r="P32" i="1" s="1"/>
  <c r="N11" i="1"/>
  <c r="N32" i="1" s="1"/>
  <c r="M11" i="1"/>
  <c r="M32" i="1" s="1"/>
  <c r="L11" i="1"/>
  <c r="K11" i="1"/>
  <c r="K32" i="1" s="1"/>
  <c r="J11" i="1"/>
  <c r="J32" i="1" s="1"/>
  <c r="L32" i="1" l="1"/>
  <c r="Q32" i="1"/>
  <c r="S32" i="1"/>
  <c r="O10" i="1"/>
  <c r="O27" i="1"/>
  <c r="O26" i="1"/>
  <c r="O24" i="1"/>
  <c r="O23" i="1"/>
  <c r="O22" i="1"/>
  <c r="O21" i="1"/>
  <c r="O20" i="1"/>
  <c r="O19" i="1"/>
  <c r="O30" i="1"/>
  <c r="O18" i="1"/>
  <c r="O17" i="1"/>
  <c r="O16" i="1"/>
  <c r="O15" i="1"/>
  <c r="O14" i="1"/>
  <c r="O29" i="1"/>
  <c r="O13" i="1"/>
  <c r="O12" i="1"/>
  <c r="O9" i="1"/>
  <c r="O8" i="1"/>
  <c r="W16" i="1" l="1"/>
  <c r="X16" i="1"/>
  <c r="V16" i="1"/>
  <c r="U16" i="1"/>
  <c r="W23" i="1"/>
  <c r="X23" i="1"/>
  <c r="V23" i="1"/>
  <c r="U23" i="1"/>
  <c r="W29" i="1"/>
  <c r="O31" i="1"/>
  <c r="X29" i="1"/>
  <c r="V29" i="1"/>
  <c r="U29" i="1"/>
  <c r="W20" i="1"/>
  <c r="X20" i="1"/>
  <c r="V20" i="1"/>
  <c r="U20" i="1"/>
  <c r="W14" i="1"/>
  <c r="X14" i="1"/>
  <c r="V14" i="1"/>
  <c r="U14" i="1"/>
  <c r="W26" i="1"/>
  <c r="U26" i="1"/>
  <c r="X26" i="1"/>
  <c r="O28" i="1"/>
  <c r="V26" i="1"/>
  <c r="W13" i="1"/>
  <c r="U13" i="1"/>
  <c r="X13" i="1"/>
  <c r="V13" i="1"/>
  <c r="W19" i="1"/>
  <c r="U19" i="1"/>
  <c r="X19" i="1"/>
  <c r="V19" i="1"/>
  <c r="W10" i="1"/>
  <c r="X10" i="1"/>
  <c r="V10" i="1"/>
  <c r="U10" i="1"/>
  <c r="O11" i="1"/>
  <c r="W17" i="1"/>
  <c r="U17" i="1"/>
  <c r="X17" i="1"/>
  <c r="V17" i="1"/>
  <c r="W24" i="1"/>
  <c r="U24" i="1"/>
  <c r="X24" i="1"/>
  <c r="V24" i="1"/>
  <c r="W9" i="1"/>
  <c r="U9" i="1"/>
  <c r="X9" i="1"/>
  <c r="V9" i="1"/>
  <c r="W18" i="1"/>
  <c r="X18" i="1"/>
  <c r="V18" i="1"/>
  <c r="U18" i="1"/>
  <c r="W21" i="1"/>
  <c r="X21" i="1"/>
  <c r="V21" i="1"/>
  <c r="U21" i="1"/>
  <c r="W12" i="1"/>
  <c r="O25" i="1"/>
  <c r="X12" i="1"/>
  <c r="V12" i="1"/>
  <c r="U12" i="1"/>
  <c r="W15" i="1"/>
  <c r="U15" i="1"/>
  <c r="X15" i="1"/>
  <c r="V15" i="1"/>
  <c r="W30" i="1"/>
  <c r="U30" i="1"/>
  <c r="X30" i="1"/>
  <c r="V30" i="1"/>
  <c r="W22" i="1"/>
  <c r="U22" i="1"/>
  <c r="X22" i="1"/>
  <c r="V22" i="1"/>
  <c r="W27" i="1"/>
  <c r="X27" i="1"/>
  <c r="V27" i="1"/>
  <c r="U27" i="1"/>
  <c r="X8" i="1"/>
  <c r="U8" i="1"/>
  <c r="W8" i="1"/>
  <c r="V8" i="1"/>
  <c r="U31" i="1" l="1"/>
  <c r="V31" i="1"/>
  <c r="W31" i="1"/>
  <c r="X31" i="1"/>
  <c r="U11" i="1"/>
  <c r="X11" i="1"/>
  <c r="O32" i="1"/>
  <c r="W11" i="1"/>
  <c r="V11" i="1"/>
  <c r="X25" i="1"/>
  <c r="U25" i="1"/>
  <c r="V25" i="1"/>
  <c r="W25" i="1"/>
  <c r="U28" i="1"/>
  <c r="X28" i="1"/>
  <c r="W28" i="1"/>
  <c r="V28" i="1"/>
  <c r="U32" i="1" l="1"/>
  <c r="W32" i="1"/>
  <c r="V32" i="1"/>
  <c r="X32" i="1"/>
</calcChain>
</file>

<file path=xl/sharedStrings.xml><?xml version="1.0" encoding="utf-8"?>
<sst xmlns="http://schemas.openxmlformats.org/spreadsheetml/2006/main" count="221" uniqueCount="84">
  <si>
    <t/>
  </si>
  <si>
    <t>TIPO</t>
  </si>
  <si>
    <t>CTA</t>
  </si>
  <si>
    <t>SUB
CTA</t>
  </si>
  <si>
    <t>OBJ</t>
  </si>
  <si>
    <t>ORD</t>
  </si>
  <si>
    <t>FUENTE</t>
  </si>
  <si>
    <t>REC</t>
  </si>
  <si>
    <t>SIT</t>
  </si>
  <si>
    <t>DESCRIPCION</t>
  </si>
  <si>
    <t>APR. INICIAL</t>
  </si>
  <si>
    <t>APR. ADICIONADA</t>
  </si>
  <si>
    <t>APR. REDUCIDA</t>
  </si>
  <si>
    <t>APR. VIGENTE</t>
  </si>
  <si>
    <t>APR BLOQUEADA</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</si>
  <si>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</si>
  <si>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</si>
  <si>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</si>
  <si>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</si>
  <si>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</si>
  <si>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</si>
  <si>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</si>
  <si>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</si>
  <si>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</si>
  <si>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</si>
  <si>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</si>
  <si>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</si>
  <si>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</si>
  <si>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</si>
  <si>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</si>
  <si>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</si>
  <si>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3502</t>
  </si>
  <si>
    <t>13</t>
  </si>
  <si>
    <t>IMPLEMENTACIÓN DE PROCESOS DE DESARROLLO ECONÓMICO LOCAL PARA LA COMPETITIVIDAD ESTRATÉGICA NACIONAL</t>
  </si>
  <si>
    <t>15</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</si>
  <si>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</si>
  <si>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</si>
  <si>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</si>
  <si>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</si>
  <si>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</si>
  <si>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</si>
  <si>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</si>
  <si>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</si>
  <si>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</si>
  <si>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</si>
  <si>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</si>
  <si>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</si>
  <si>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</si>
  <si>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</si>
  <si>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</si>
  <si>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</si>
  <si>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</si>
  <si>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</si>
  <si>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</si>
  <si>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</si>
  <si>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</si>
  <si>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</si>
  <si>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</si>
  <si>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</si>
  <si>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</si>
  <si>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</si>
  <si>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</si>
  <si>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</si>
  <si>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</si>
  <si>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</si>
  <si>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</si>
  <si>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t xml:space="preserve">GASTOS DE INVERSION </t>
  </si>
  <si>
    <t>APROPIACION SIN COMPROMETER</t>
  </si>
  <si>
    <t>APR. VIGENTE DESPUES DE BLOQUEOS</t>
  </si>
  <si>
    <t>MINISTERIO DE COMERCIO INDUSTRIA Y TURISMO</t>
  </si>
  <si>
    <t>EJECUCIÒN PRESUPUESTAL ACUMULADA CON CORTE AL 31 DE AGOSTO DE 2020</t>
  </si>
  <si>
    <r>
      <rPr>
        <b/>
        <sz val="8"/>
        <color rgb="FF000000"/>
        <rFont val="Arial"/>
        <family val="2"/>
      </rPr>
      <t>Fuente</t>
    </r>
    <r>
      <rPr>
        <sz val="8"/>
        <color rgb="FF000000"/>
        <rFont val="Arial"/>
        <family val="2"/>
      </rPr>
      <t xml:space="preserve"> : Sistema Integrado de Información Financiera SIIF Nación </t>
    </r>
  </si>
  <si>
    <r>
      <rPr>
        <b/>
        <sz val="8"/>
        <rFont val="Arial"/>
        <family val="2"/>
      </rPr>
      <t>Nota No. 1</t>
    </r>
    <r>
      <rPr>
        <sz val="8"/>
        <rFont val="Arial"/>
        <family val="2"/>
      </rPr>
      <t xml:space="preserve"> : Ley  No. 2008 del 27 de diciembre de 2019 " Por la cual se decreta el presupuesto de rentas y recursos de capital y ley de apropiaciones para la vigencia fiscal del 1° de Enero al 31 de diciembre de 2020" </t>
    </r>
  </si>
  <si>
    <r>
      <rPr>
        <b/>
        <sz val="8"/>
        <rFont val="Arial"/>
        <family val="2"/>
      </rPr>
      <t>Nota No. 2</t>
    </r>
    <r>
      <rPr>
        <sz val="8"/>
        <rFont val="Arial"/>
        <family val="2"/>
      </rPr>
      <t xml:space="preserve"> : Decreto No. 2411 del 30 de diciembre de 2019" Por la cual se liquida el presupuesto General de la Nación para la vigencia fiscal de 2020, se detallan las apropiaciones y se clasifican y definen los gastos"</t>
    </r>
  </si>
  <si>
    <t>FECHA DE GENERACION : SEPTIEMBRE 01 DE 2020</t>
  </si>
  <si>
    <t>COMP/ APR</t>
  </si>
  <si>
    <t>OBLIG/ APR</t>
  </si>
  <si>
    <t>PAGO/ APR</t>
  </si>
  <si>
    <t>VICEMINISTERIO DE DESARROLLO EMPRESARIAL</t>
  </si>
  <si>
    <t xml:space="preserve">SECRETARIA GENERAL </t>
  </si>
  <si>
    <t>VICEMINISTERIO DE COMERCIO EXTERIOR</t>
  </si>
  <si>
    <t>VICEMINISTERIO DE TURISMO</t>
  </si>
  <si>
    <r>
      <rPr>
        <b/>
        <sz val="8"/>
        <rFont val="Arial"/>
        <family val="2"/>
      </rPr>
      <t>Nota No. 3</t>
    </r>
    <r>
      <rPr>
        <sz val="8"/>
        <rFont val="Arial"/>
        <family val="2"/>
      </rPr>
      <t xml:space="preserve"> : Resoluciòn No. 080 del 13 de abril  de 2020.  Por la cual se efectùa una distribuciòn del presupuesto de Inversiòn contenida en el anexo del Decreto de Liquidaciòn del Presupuesto General de la Naciòn para la vigencia fiscal  2020.</t>
    </r>
  </si>
  <si>
    <t>TOTAL EJECUCIÒN GASTOS DE INVERSIÒN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</si>
</sst>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5" x14ac:knownFonts="1">
    <font>
      <sz val="11"/>
      <color rgb="FF000000"/>
      <name val="Calibri"/>
      <family val="2"/>
      <scheme val="minor"/>
    </font>
    <font>
      <sz val="11"/>
      <name val="Calibri"/>
      <family val="2"/>
    </font>
    <font>
      <sz val="11"/>
      <name val="Calibri"/>
      <family val="2"/>
    </font>
    <font>
      <sz val="11"/>
      <name val="Arial"/>
      <family val="2"/>
    </font>
    <font>
      <sz val="8"/>
      <color rgb="FF000000"/>
      <name val="Arial"/>
      <family val="2"/>
    </font>
    <font>
      <b/>
      <sz val="8"/>
      <color rgb="FF000000"/>
      <name val="Arial"/>
      <family val="2"/>
    </font>
    <font>
      <sz val="8"/>
      <name val="Arial"/>
      <family val="2"/>
    </font>
    <font>
      <b/>
      <sz val="8"/>
      <name val="Arial"/>
      <family val="2"/>
    </font>
    <font>
      <b/>
      <sz val="8"/>
      <color theme="0"/>
      <name val="Arial"/>
      <family val="2"/>
    </font>
    <font>
      <sz val="8"/>
      <color theme="0"/>
      <name val="Arial"/>
      <family val="2"/>
    </font>
    <font>
      <b/>
      <sz val="12"/>
      <color rgb="FF000000"/>
      <name val="Arial Narrow"/>
      <family val="2"/>
    </font>
    <font>
      <sz val="12"/>
      <name val="Arial Narrow"/>
      <family val="2"/>
    </font>
    <font>
      <b/>
      <sz val="8"/>
      <color rgb="FF000000"/>
      <name val="Arial Narrow"/>
      <family val="2"/>
    </font>
    <font>
      <sz val="8"/>
      <name val="Calibri"/>
      <family val="2"/>
    </font>
    <font>
      <b/>
      <sz val="7"/>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37">
    <xf numFmtId="0" fontId="1" fillId="0" borderId="0" xfId="0" applyFont="1" applyFill="1" applyBorder="1"/>
    <xf numFmtId="0" fontId="2" fillId="0" borderId="0" xfId="0" applyFont="1" applyFill="1" applyBorder="1"/>
    <xf numFmtId="10" fontId="1" fillId="0" borderId="0" xfId="0" applyNumberFormat="1" applyFont="1" applyFill="1" applyBorder="1"/>
    <xf numFmtId="0" fontId="1" fillId="0" borderId="0" xfId="0" applyFont="1" applyFill="1" applyBorder="1" applyAlignment="1">
      <alignment horizontal="right" vertical="center" wrapText="1"/>
    </xf>
    <xf numFmtId="0" fontId="3" fillId="0" borderId="0" xfId="0" applyFont="1" applyFill="1" applyBorder="1"/>
    <xf numFmtId="0" fontId="6" fillId="0" borderId="0" xfId="0" applyFont="1" applyFill="1" applyBorder="1"/>
    <xf numFmtId="0" fontId="8" fillId="3" borderId="1" xfId="0" applyNumberFormat="1" applyFont="1" applyFill="1" applyBorder="1" applyAlignment="1">
      <alignment horizontal="center" vertical="center" wrapText="1" readingOrder="1"/>
    </xf>
    <xf numFmtId="0" fontId="9" fillId="3" borderId="1" xfId="0" applyFont="1" applyFill="1" applyBorder="1" applyAlignment="1">
      <alignment horizontal="centerContinuous" vertical="center" wrapText="1"/>
    </xf>
    <xf numFmtId="165" fontId="6" fillId="0" borderId="1" xfId="0" applyNumberFormat="1" applyFont="1" applyFill="1" applyBorder="1" applyAlignment="1">
      <alignment horizontal="right" vertical="center" wrapText="1"/>
    </xf>
    <xf numFmtId="10" fontId="6" fillId="0" borderId="1" xfId="0" applyNumberFormat="1" applyFont="1" applyFill="1" applyBorder="1" applyAlignment="1">
      <alignment horizontal="right" vertical="center" wrapText="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164" fontId="4" fillId="0" borderId="1" xfId="0" applyNumberFormat="1" applyFont="1" applyFill="1" applyBorder="1" applyAlignment="1">
      <alignment horizontal="right" vertical="center" wrapText="1" readingOrder="1"/>
    </xf>
    <xf numFmtId="165" fontId="4" fillId="0" borderId="1" xfId="0" applyNumberFormat="1" applyFont="1" applyFill="1" applyBorder="1" applyAlignment="1">
      <alignment horizontal="right" vertical="center" wrapText="1" readingOrder="1"/>
    </xf>
    <xf numFmtId="10" fontId="2" fillId="0" borderId="0" xfId="0" applyNumberFormat="1" applyFont="1" applyFill="1" applyBorder="1"/>
    <xf numFmtId="0" fontId="4" fillId="0" borderId="0" xfId="0" applyFont="1" applyFill="1"/>
    <xf numFmtId="166" fontId="4" fillId="0" borderId="0" xfId="0" applyNumberFormat="1" applyFont="1" applyFill="1" applyBorder="1" applyAlignment="1">
      <alignment horizontal="right" vertical="center" wrapText="1" readingOrder="1"/>
    </xf>
    <xf numFmtId="4" fontId="4" fillId="0" borderId="0" xfId="0" applyNumberFormat="1" applyFont="1" applyFill="1" applyBorder="1" applyAlignment="1">
      <alignment horizontal="right" vertical="center" wrapText="1" readingOrder="1"/>
    </xf>
    <xf numFmtId="0" fontId="3" fillId="0" borderId="0" xfId="0"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right" vertical="center" wrapText="1"/>
    </xf>
    <xf numFmtId="0" fontId="10" fillId="0" borderId="0" xfId="0" applyNumberFormat="1" applyFont="1" applyFill="1" applyBorder="1" applyAlignment="1">
      <alignment horizontal="center" vertical="center" wrapText="1" readingOrder="1"/>
    </xf>
    <xf numFmtId="0" fontId="14" fillId="3" borderId="1" xfId="0" applyNumberFormat="1" applyFont="1" applyFill="1" applyBorder="1" applyAlignment="1">
      <alignment horizontal="center" vertical="center" wrapText="1" readingOrder="1"/>
    </xf>
    <xf numFmtId="0" fontId="4" fillId="4" borderId="1" xfId="0" applyNumberFormat="1" applyFont="1" applyFill="1" applyBorder="1" applyAlignment="1">
      <alignment horizontal="center" vertical="center" wrapText="1" readingOrder="1"/>
    </xf>
    <xf numFmtId="0" fontId="4" fillId="4" borderId="1" xfId="0" applyNumberFormat="1" applyFont="1" applyFill="1" applyBorder="1" applyAlignment="1">
      <alignment horizontal="left" vertical="center" wrapText="1" readingOrder="1"/>
    </xf>
    <xf numFmtId="164" fontId="4" fillId="4" borderId="1" xfId="0" applyNumberFormat="1" applyFont="1" applyFill="1" applyBorder="1" applyAlignment="1">
      <alignment horizontal="right" vertical="center" wrapText="1" readingOrder="1"/>
    </xf>
    <xf numFmtId="165" fontId="6" fillId="4" borderId="1" xfId="0" applyNumberFormat="1" applyFont="1" applyFill="1" applyBorder="1" applyAlignment="1">
      <alignment horizontal="right" vertical="center" wrapText="1"/>
    </xf>
    <xf numFmtId="10" fontId="6" fillId="4" borderId="1" xfId="0" applyNumberFormat="1" applyFont="1" applyFill="1" applyBorder="1" applyAlignment="1">
      <alignment horizontal="right" vertical="center" wrapText="1"/>
    </xf>
    <xf numFmtId="0" fontId="5" fillId="2" borderId="1" xfId="0" applyNumberFormat="1" applyFont="1" applyFill="1" applyBorder="1" applyAlignment="1">
      <alignment horizontal="center" vertical="center" wrapText="1" readingOrder="1"/>
    </xf>
    <xf numFmtId="0" fontId="5" fillId="2" borderId="1" xfId="0" applyNumberFormat="1" applyFont="1" applyFill="1" applyBorder="1" applyAlignment="1">
      <alignment horizontal="left" vertical="center" wrapText="1" readingOrder="1"/>
    </xf>
    <xf numFmtId="164" fontId="5" fillId="2" borderId="1" xfId="0" applyNumberFormat="1" applyFont="1" applyFill="1" applyBorder="1" applyAlignment="1">
      <alignment horizontal="right" vertical="center" wrapText="1" readingOrder="1"/>
    </xf>
    <xf numFmtId="165" fontId="7" fillId="2" borderId="1" xfId="0" applyNumberFormat="1" applyFont="1" applyFill="1" applyBorder="1" applyAlignment="1">
      <alignment horizontal="right" vertical="center" wrapText="1"/>
    </xf>
    <xf numFmtId="10" fontId="7" fillId="2" borderId="1" xfId="0" applyNumberFormat="1" applyFont="1" applyFill="1" applyBorder="1" applyAlignment="1">
      <alignment horizontal="right" vertical="center" wrapText="1"/>
    </xf>
    <xf numFmtId="0" fontId="10" fillId="0" borderId="0" xfId="0" applyNumberFormat="1" applyFont="1" applyFill="1" applyBorder="1" applyAlignment="1">
      <alignment horizontal="center" vertical="center" wrapText="1" readingOrder="1"/>
    </xf>
    <xf numFmtId="0" fontId="11" fillId="0" borderId="0"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readingOrder="1"/>
    </xf>
    <xf numFmtId="0" fontId="13" fillId="0"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8</xdr:col>
      <xdr:colOff>314325</xdr:colOff>
      <xdr:row>2</xdr:row>
      <xdr:rowOff>147236</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2895600" cy="528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91"/>
  <sheetViews>
    <sheetView showGridLines="0" tabSelected="1" topLeftCell="A29" workbookViewId="0">
      <selection activeCell="A30" sqref="A30"/>
    </sheetView>
  </sheetViews>
  <sheetFormatPr baseColWidth="10" defaultRowHeight="15" x14ac:dyDescent="0.25"/>
  <cols>
    <col min="1" max="1" width="4.5703125" customWidth="1"/>
    <col min="2" max="3" width="5.42578125" customWidth="1"/>
    <col min="4" max="4" width="4.28515625" customWidth="1"/>
    <col min="5" max="5" width="4.42578125" customWidth="1"/>
    <col min="6" max="6" width="6" customWidth="1"/>
    <col min="7" max="7" width="4.7109375" customWidth="1"/>
    <col min="8" max="8" width="4.28515625" customWidth="1"/>
    <col min="9" max="9" width="27.5703125" customWidth="1"/>
    <col min="10" max="10" width="17.140625" customWidth="1"/>
    <col min="11" max="11" width="16.140625" customWidth="1"/>
    <col min="12" max="12" width="14.85546875" customWidth="1"/>
    <col min="13" max="14" width="16.5703125" customWidth="1"/>
    <col min="15" max="15" width="16" customWidth="1"/>
    <col min="16" max="16" width="16.42578125" customWidth="1"/>
    <col min="17" max="17" width="16.7109375" customWidth="1"/>
    <col min="18" max="18" width="15.7109375" customWidth="1"/>
    <col min="19" max="19" width="17" customWidth="1"/>
    <col min="20" max="20" width="15.5703125" customWidth="1"/>
    <col min="21" max="21" width="14.42578125" customWidth="1"/>
    <col min="22" max="22" width="6.85546875" customWidth="1"/>
    <col min="23" max="23" width="7.28515625" customWidth="1"/>
    <col min="24" max="24" width="8" customWidth="1"/>
  </cols>
  <sheetData>
    <row r="3" spans="1:25" ht="15.75" x14ac:dyDescent="0.25">
      <c r="A3" s="33" t="s">
        <v>69</v>
      </c>
      <c r="B3" s="34"/>
      <c r="C3" s="34"/>
      <c r="D3" s="34"/>
      <c r="E3" s="34"/>
      <c r="F3" s="34"/>
      <c r="G3" s="34"/>
      <c r="H3" s="34"/>
      <c r="I3" s="34"/>
      <c r="J3" s="34"/>
      <c r="K3" s="34"/>
      <c r="L3" s="34"/>
      <c r="M3" s="34"/>
      <c r="N3" s="34"/>
      <c r="O3" s="34"/>
      <c r="P3" s="34"/>
      <c r="Q3" s="34"/>
      <c r="R3" s="34"/>
      <c r="S3" s="34"/>
      <c r="T3" s="34"/>
      <c r="U3" s="34"/>
      <c r="V3" s="34"/>
      <c r="W3" s="34"/>
      <c r="X3" s="34"/>
    </row>
    <row r="4" spans="1:25" ht="21" customHeight="1" x14ac:dyDescent="0.25">
      <c r="A4" s="33" t="s">
        <v>70</v>
      </c>
      <c r="B4" s="34"/>
      <c r="C4" s="34"/>
      <c r="D4" s="34"/>
      <c r="E4" s="34"/>
      <c r="F4" s="34"/>
      <c r="G4" s="34"/>
      <c r="H4" s="34"/>
      <c r="I4" s="34"/>
      <c r="J4" s="34"/>
      <c r="K4" s="34"/>
      <c r="L4" s="34"/>
      <c r="M4" s="34"/>
      <c r="N4" s="34"/>
      <c r="O4" s="34"/>
      <c r="P4" s="34"/>
      <c r="Q4" s="34"/>
      <c r="R4" s="34"/>
      <c r="S4" s="34"/>
      <c r="T4" s="34"/>
      <c r="U4" s="34"/>
      <c r="V4" s="34"/>
      <c r="W4" s="34"/>
      <c r="X4" s="34"/>
    </row>
    <row r="5" spans="1:25" ht="14.25" customHeight="1" x14ac:dyDescent="0.25">
      <c r="A5" s="33" t="s">
        <v>66</v>
      </c>
      <c r="B5" s="34"/>
      <c r="C5" s="34"/>
      <c r="D5" s="34"/>
      <c r="E5" s="34"/>
      <c r="F5" s="34"/>
      <c r="G5" s="34"/>
      <c r="H5" s="34"/>
      <c r="I5" s="34"/>
      <c r="J5" s="34"/>
      <c r="K5" s="34"/>
      <c r="L5" s="34"/>
      <c r="M5" s="34"/>
      <c r="N5" s="34"/>
      <c r="O5" s="34"/>
      <c r="P5" s="34"/>
      <c r="Q5" s="34"/>
      <c r="R5" s="34"/>
      <c r="S5" s="34"/>
      <c r="T5" s="34"/>
      <c r="U5" s="34"/>
      <c r="V5" s="34"/>
      <c r="W5" s="34"/>
      <c r="X5" s="34"/>
    </row>
    <row r="6" spans="1:25" ht="18" customHeight="1" thickBot="1" x14ac:dyDescent="0.3">
      <c r="A6" s="21" t="s">
        <v>0</v>
      </c>
      <c r="B6" s="21" t="s">
        <v>0</v>
      </c>
      <c r="C6" s="21" t="s">
        <v>0</v>
      </c>
      <c r="D6" s="21" t="s">
        <v>0</v>
      </c>
      <c r="E6" s="21" t="s">
        <v>0</v>
      </c>
      <c r="F6" s="21" t="s">
        <v>0</v>
      </c>
      <c r="G6" s="21" t="s">
        <v>0</v>
      </c>
      <c r="H6" s="21" t="s">
        <v>0</v>
      </c>
      <c r="I6" s="21" t="s">
        <v>0</v>
      </c>
      <c r="J6" s="21" t="s">
        <v>0</v>
      </c>
      <c r="K6" s="21" t="s">
        <v>0</v>
      </c>
      <c r="L6" s="21" t="s">
        <v>0</v>
      </c>
      <c r="M6" s="21" t="s">
        <v>0</v>
      </c>
      <c r="N6" s="21" t="s">
        <v>0</v>
      </c>
      <c r="O6" s="21"/>
      <c r="P6" s="21" t="s">
        <v>0</v>
      </c>
      <c r="Q6" s="21" t="s">
        <v>0</v>
      </c>
      <c r="R6" s="21" t="s">
        <v>0</v>
      </c>
      <c r="S6" s="21" t="s">
        <v>0</v>
      </c>
      <c r="T6" s="35" t="s">
        <v>74</v>
      </c>
      <c r="U6" s="36"/>
      <c r="V6" s="36"/>
      <c r="W6" s="36"/>
      <c r="X6" s="36"/>
    </row>
    <row r="7" spans="1:25" ht="35.1" customHeight="1" thickTop="1" thickBot="1" x14ac:dyDescent="0.3">
      <c r="A7" s="22" t="s">
        <v>1</v>
      </c>
      <c r="B7" s="22" t="s">
        <v>2</v>
      </c>
      <c r="C7" s="22" t="s">
        <v>3</v>
      </c>
      <c r="D7" s="22" t="s">
        <v>4</v>
      </c>
      <c r="E7" s="22" t="s">
        <v>5</v>
      </c>
      <c r="F7" s="22" t="s">
        <v>6</v>
      </c>
      <c r="G7" s="22" t="s">
        <v>7</v>
      </c>
      <c r="H7" s="22" t="s">
        <v>8</v>
      </c>
      <c r="I7" s="6" t="s">
        <v>9</v>
      </c>
      <c r="J7" s="6" t="s">
        <v>10</v>
      </c>
      <c r="K7" s="6" t="s">
        <v>11</v>
      </c>
      <c r="L7" s="6" t="s">
        <v>12</v>
      </c>
      <c r="M7" s="6" t="s">
        <v>13</v>
      </c>
      <c r="N7" s="6" t="s">
        <v>14</v>
      </c>
      <c r="O7" s="6" t="s">
        <v>68</v>
      </c>
      <c r="P7" s="6" t="s">
        <v>15</v>
      </c>
      <c r="Q7" s="6" t="s">
        <v>16</v>
      </c>
      <c r="R7" s="6" t="s">
        <v>17</v>
      </c>
      <c r="S7" s="6" t="s">
        <v>18</v>
      </c>
      <c r="T7" s="6" t="s">
        <v>19</v>
      </c>
      <c r="U7" s="7" t="s">
        <v>67</v>
      </c>
      <c r="V7" s="7" t="s">
        <v>75</v>
      </c>
      <c r="W7" s="7" t="s">
        <v>76</v>
      </c>
      <c r="X7" s="7" t="s">
        <v>77</v>
      </c>
    </row>
    <row r="8" spans="1:25" ht="84.75" customHeight="1" thickTop="1" thickBot="1" x14ac:dyDescent="0.3">
      <c r="A8" s="10" t="s">
        <v>25</v>
      </c>
      <c r="B8" s="10">
        <v>3501</v>
      </c>
      <c r="C8" s="10" t="s">
        <v>27</v>
      </c>
      <c r="D8" s="10" t="s">
        <v>28</v>
      </c>
      <c r="E8" s="10"/>
      <c r="F8" s="10" t="s">
        <v>20</v>
      </c>
      <c r="G8" s="10" t="s">
        <v>23</v>
      </c>
      <c r="H8" s="10" t="s">
        <v>22</v>
      </c>
      <c r="I8" s="11" t="s">
        <v>29</v>
      </c>
      <c r="J8" s="12">
        <v>4000000000</v>
      </c>
      <c r="K8" s="12">
        <v>0</v>
      </c>
      <c r="L8" s="12">
        <v>0</v>
      </c>
      <c r="M8" s="12">
        <v>4000000000</v>
      </c>
      <c r="N8" s="12">
        <v>0</v>
      </c>
      <c r="O8" s="13">
        <f>+M8-N8</f>
        <v>4000000000</v>
      </c>
      <c r="P8" s="12">
        <v>3063260562.6999998</v>
      </c>
      <c r="Q8" s="12">
        <v>936739437.29999995</v>
      </c>
      <c r="R8" s="12">
        <v>2254325634.6999998</v>
      </c>
      <c r="S8" s="12">
        <v>1233064141.7</v>
      </c>
      <c r="T8" s="12">
        <v>1154459281.7</v>
      </c>
      <c r="U8" s="8">
        <f>+O8-R8</f>
        <v>1745674365.3000002</v>
      </c>
      <c r="V8" s="9">
        <f>+R8/O8</f>
        <v>0.56358140867499995</v>
      </c>
      <c r="W8" s="9">
        <f>+S8/O8</f>
        <v>0.30826603542500003</v>
      </c>
      <c r="X8" s="9">
        <f>+T8/O8</f>
        <v>0.28861482042500003</v>
      </c>
      <c r="Y8" s="2"/>
    </row>
    <row r="9" spans="1:25" ht="84.75" customHeight="1" thickTop="1" thickBot="1" x14ac:dyDescent="0.3">
      <c r="A9" s="10" t="s">
        <v>25</v>
      </c>
      <c r="B9" s="10" t="s">
        <v>26</v>
      </c>
      <c r="C9" s="10" t="s">
        <v>27</v>
      </c>
      <c r="D9" s="10" t="s">
        <v>28</v>
      </c>
      <c r="E9" s="10"/>
      <c r="F9" s="10" t="s">
        <v>20</v>
      </c>
      <c r="G9" s="10" t="s">
        <v>30</v>
      </c>
      <c r="H9" s="10" t="s">
        <v>22</v>
      </c>
      <c r="I9" s="11" t="s">
        <v>29</v>
      </c>
      <c r="J9" s="12">
        <v>8570800000</v>
      </c>
      <c r="K9" s="12">
        <v>0</v>
      </c>
      <c r="L9" s="12">
        <v>0</v>
      </c>
      <c r="M9" s="12">
        <v>8570800000</v>
      </c>
      <c r="N9" s="12">
        <v>0</v>
      </c>
      <c r="O9" s="13">
        <f>+M9-N9</f>
        <v>8570800000</v>
      </c>
      <c r="P9" s="12">
        <v>8570800000</v>
      </c>
      <c r="Q9" s="12">
        <v>0</v>
      </c>
      <c r="R9" s="12">
        <v>8570800000</v>
      </c>
      <c r="S9" s="12">
        <v>1578435000</v>
      </c>
      <c r="T9" s="12">
        <v>1578435000</v>
      </c>
      <c r="U9" s="8">
        <f t="shared" ref="U9:U31" si="0">+O9-R9</f>
        <v>0</v>
      </c>
      <c r="V9" s="9">
        <f t="shared" ref="V9:V31" si="1">+R9/O9</f>
        <v>1</v>
      </c>
      <c r="W9" s="9">
        <f t="shared" ref="W9:W31" si="2">+S9/O9</f>
        <v>0.18416425537872777</v>
      </c>
      <c r="X9" s="9">
        <f t="shared" ref="X9:X31" si="3">+T9/O9</f>
        <v>0.18416425537872777</v>
      </c>
      <c r="Y9" s="2"/>
    </row>
    <row r="10" spans="1:25" ht="75" customHeight="1" thickTop="1" thickBot="1" x14ac:dyDescent="0.3">
      <c r="A10" s="10" t="s">
        <v>25</v>
      </c>
      <c r="B10" s="10" t="s">
        <v>26</v>
      </c>
      <c r="C10" s="10" t="s">
        <v>27</v>
      </c>
      <c r="D10" s="10" t="s">
        <v>28</v>
      </c>
      <c r="E10" s="10"/>
      <c r="F10" s="10" t="s">
        <v>20</v>
      </c>
      <c r="G10" s="10" t="s">
        <v>36</v>
      </c>
      <c r="H10" s="10" t="s">
        <v>24</v>
      </c>
      <c r="I10" s="11" t="s">
        <v>65</v>
      </c>
      <c r="J10" s="12">
        <v>12220588000</v>
      </c>
      <c r="K10" s="12">
        <v>0</v>
      </c>
      <c r="L10" s="12">
        <v>0</v>
      </c>
      <c r="M10" s="12">
        <v>12220588000</v>
      </c>
      <c r="N10" s="12">
        <v>0</v>
      </c>
      <c r="O10" s="13">
        <f>+M10-N10</f>
        <v>12220588000</v>
      </c>
      <c r="P10" s="12">
        <v>12006152786.870001</v>
      </c>
      <c r="Q10" s="12">
        <v>214435213.13</v>
      </c>
      <c r="R10" s="12">
        <v>8397571688.71</v>
      </c>
      <c r="S10" s="12">
        <v>2926484482.9400001</v>
      </c>
      <c r="T10" s="12">
        <v>2801185941.9400001</v>
      </c>
      <c r="U10" s="8">
        <f t="shared" si="0"/>
        <v>3823016311.29</v>
      </c>
      <c r="V10" s="9">
        <f t="shared" si="1"/>
        <v>0.68716592758957262</v>
      </c>
      <c r="W10" s="9">
        <f t="shared" si="2"/>
        <v>0.23947165905110296</v>
      </c>
      <c r="X10" s="9">
        <f t="shared" si="3"/>
        <v>0.22921858931337838</v>
      </c>
      <c r="Y10" s="2"/>
    </row>
    <row r="11" spans="1:25" ht="54.95" customHeight="1" thickTop="1" thickBot="1" x14ac:dyDescent="0.3">
      <c r="A11" s="28" t="s">
        <v>25</v>
      </c>
      <c r="B11" s="28"/>
      <c r="C11" s="28"/>
      <c r="D11" s="28"/>
      <c r="E11" s="28"/>
      <c r="F11" s="28"/>
      <c r="G11" s="28"/>
      <c r="H11" s="28"/>
      <c r="I11" s="29" t="s">
        <v>80</v>
      </c>
      <c r="J11" s="30">
        <f>SUM(J8:J10)</f>
        <v>24791388000</v>
      </c>
      <c r="K11" s="30">
        <f t="shared" ref="K11:T11" si="4">SUM(K8:K10)</f>
        <v>0</v>
      </c>
      <c r="L11" s="30">
        <f t="shared" si="4"/>
        <v>0</v>
      </c>
      <c r="M11" s="30">
        <f t="shared" si="4"/>
        <v>24791388000</v>
      </c>
      <c r="N11" s="30">
        <f t="shared" si="4"/>
        <v>0</v>
      </c>
      <c r="O11" s="30">
        <f t="shared" si="4"/>
        <v>24791388000</v>
      </c>
      <c r="P11" s="30">
        <f t="shared" si="4"/>
        <v>23640213349.57</v>
      </c>
      <c r="Q11" s="30">
        <f t="shared" si="4"/>
        <v>1151174650.4299998</v>
      </c>
      <c r="R11" s="30">
        <f t="shared" si="4"/>
        <v>19222697323.41</v>
      </c>
      <c r="S11" s="30">
        <f t="shared" si="4"/>
        <v>5737983624.6399994</v>
      </c>
      <c r="T11" s="30">
        <f t="shared" si="4"/>
        <v>5534080223.6399994</v>
      </c>
      <c r="U11" s="31">
        <f t="shared" si="0"/>
        <v>5568690676.5900002</v>
      </c>
      <c r="V11" s="32">
        <f t="shared" si="1"/>
        <v>0.77537801931098005</v>
      </c>
      <c r="W11" s="32">
        <f t="shared" si="2"/>
        <v>0.23145068056052365</v>
      </c>
      <c r="X11" s="32">
        <f t="shared" si="3"/>
        <v>0.22322591311305359</v>
      </c>
      <c r="Y11" s="2"/>
    </row>
    <row r="12" spans="1:25" ht="54.95" customHeight="1" thickTop="1" thickBot="1" x14ac:dyDescent="0.3">
      <c r="A12" s="10" t="s">
        <v>25</v>
      </c>
      <c r="B12" s="10" t="s">
        <v>31</v>
      </c>
      <c r="C12" s="10" t="s">
        <v>27</v>
      </c>
      <c r="D12" s="10" t="s">
        <v>32</v>
      </c>
      <c r="E12" s="10" t="s">
        <v>0</v>
      </c>
      <c r="F12" s="10" t="s">
        <v>20</v>
      </c>
      <c r="G12" s="10" t="s">
        <v>23</v>
      </c>
      <c r="H12" s="10" t="s">
        <v>22</v>
      </c>
      <c r="I12" s="11" t="s">
        <v>33</v>
      </c>
      <c r="J12" s="12">
        <v>131974742</v>
      </c>
      <c r="K12" s="12">
        <v>0</v>
      </c>
      <c r="L12" s="12">
        <v>0</v>
      </c>
      <c r="M12" s="12">
        <v>131974742</v>
      </c>
      <c r="N12" s="12">
        <v>0</v>
      </c>
      <c r="O12" s="13">
        <f t="shared" ref="O12:O24" si="5">+M12-N12</f>
        <v>131974742</v>
      </c>
      <c r="P12" s="12">
        <v>131974742</v>
      </c>
      <c r="Q12" s="12">
        <v>0</v>
      </c>
      <c r="R12" s="12">
        <v>131974742</v>
      </c>
      <c r="S12" s="12">
        <v>131974742</v>
      </c>
      <c r="T12" s="12">
        <v>131974742</v>
      </c>
      <c r="U12" s="8">
        <f t="shared" si="0"/>
        <v>0</v>
      </c>
      <c r="V12" s="9">
        <f t="shared" si="1"/>
        <v>1</v>
      </c>
      <c r="W12" s="9">
        <f t="shared" si="2"/>
        <v>1</v>
      </c>
      <c r="X12" s="9">
        <f t="shared" si="3"/>
        <v>1</v>
      </c>
      <c r="Y12" s="2"/>
    </row>
    <row r="13" spans="1:25" ht="54.95" customHeight="1" thickTop="1" thickBot="1" x14ac:dyDescent="0.3">
      <c r="A13" s="10" t="s">
        <v>25</v>
      </c>
      <c r="B13" s="10" t="s">
        <v>31</v>
      </c>
      <c r="C13" s="10" t="s">
        <v>27</v>
      </c>
      <c r="D13" s="10" t="s">
        <v>32</v>
      </c>
      <c r="E13" s="10" t="s">
        <v>0</v>
      </c>
      <c r="F13" s="10" t="s">
        <v>20</v>
      </c>
      <c r="G13" s="10" t="s">
        <v>34</v>
      </c>
      <c r="H13" s="10" t="s">
        <v>22</v>
      </c>
      <c r="I13" s="11" t="s">
        <v>33</v>
      </c>
      <c r="J13" s="12">
        <v>0</v>
      </c>
      <c r="K13" s="12">
        <v>23780476336</v>
      </c>
      <c r="L13" s="12">
        <v>0</v>
      </c>
      <c r="M13" s="12">
        <v>23780476336</v>
      </c>
      <c r="N13" s="12">
        <v>0</v>
      </c>
      <c r="O13" s="13">
        <f t="shared" si="5"/>
        <v>23780476336</v>
      </c>
      <c r="P13" s="12">
        <v>20125226294</v>
      </c>
      <c r="Q13" s="12">
        <v>3655250042</v>
      </c>
      <c r="R13" s="12">
        <v>14599626049</v>
      </c>
      <c r="S13" s="12">
        <v>11104450594</v>
      </c>
      <c r="T13" s="12">
        <v>11104450594</v>
      </c>
      <c r="U13" s="8">
        <f t="shared" si="0"/>
        <v>9180850287</v>
      </c>
      <c r="V13" s="9">
        <f t="shared" si="1"/>
        <v>0.61393328891811982</v>
      </c>
      <c r="W13" s="9">
        <f t="shared" si="2"/>
        <v>0.46695660915713288</v>
      </c>
      <c r="X13" s="9">
        <f t="shared" si="3"/>
        <v>0.46695660915713288</v>
      </c>
      <c r="Y13" s="2"/>
    </row>
    <row r="14" spans="1:25" ht="64.5" customHeight="1" thickTop="1" thickBot="1" x14ac:dyDescent="0.3">
      <c r="A14" s="10" t="s">
        <v>25</v>
      </c>
      <c r="B14" s="10" t="s">
        <v>31</v>
      </c>
      <c r="C14" s="10" t="s">
        <v>27</v>
      </c>
      <c r="D14" s="10" t="s">
        <v>38</v>
      </c>
      <c r="E14" s="10"/>
      <c r="F14" s="10" t="s">
        <v>20</v>
      </c>
      <c r="G14" s="10" t="s">
        <v>23</v>
      </c>
      <c r="H14" s="10" t="s">
        <v>22</v>
      </c>
      <c r="I14" s="11" t="s">
        <v>39</v>
      </c>
      <c r="J14" s="12">
        <v>5560170000</v>
      </c>
      <c r="K14" s="12">
        <v>0</v>
      </c>
      <c r="L14" s="12">
        <v>0</v>
      </c>
      <c r="M14" s="12">
        <v>5560170000</v>
      </c>
      <c r="N14" s="12">
        <v>0</v>
      </c>
      <c r="O14" s="13">
        <f t="shared" si="5"/>
        <v>5560170000</v>
      </c>
      <c r="P14" s="12">
        <v>3993596842</v>
      </c>
      <c r="Q14" s="12">
        <v>1566573158</v>
      </c>
      <c r="R14" s="12">
        <v>2565196966</v>
      </c>
      <c r="S14" s="12">
        <v>689629510</v>
      </c>
      <c r="T14" s="12">
        <v>598282428</v>
      </c>
      <c r="U14" s="8">
        <f t="shared" si="0"/>
        <v>2994973034</v>
      </c>
      <c r="V14" s="9">
        <f t="shared" si="1"/>
        <v>0.46135225469724844</v>
      </c>
      <c r="W14" s="9">
        <f t="shared" si="2"/>
        <v>0.12403029223926607</v>
      </c>
      <c r="X14" s="9">
        <f t="shared" si="3"/>
        <v>0.10760146326461241</v>
      </c>
      <c r="Y14" s="2"/>
    </row>
    <row r="15" spans="1:25" ht="77.25" customHeight="1" thickTop="1" thickBot="1" x14ac:dyDescent="0.3">
      <c r="A15" s="10" t="s">
        <v>25</v>
      </c>
      <c r="B15" s="10" t="s">
        <v>31</v>
      </c>
      <c r="C15" s="10" t="s">
        <v>27</v>
      </c>
      <c r="D15" s="10" t="s">
        <v>40</v>
      </c>
      <c r="E15" s="10"/>
      <c r="F15" s="10" t="s">
        <v>20</v>
      </c>
      <c r="G15" s="10" t="s">
        <v>23</v>
      </c>
      <c r="H15" s="10" t="s">
        <v>22</v>
      </c>
      <c r="I15" s="11" t="s">
        <v>41</v>
      </c>
      <c r="J15" s="12">
        <v>25000000000</v>
      </c>
      <c r="K15" s="12">
        <v>0</v>
      </c>
      <c r="L15" s="12">
        <v>0</v>
      </c>
      <c r="M15" s="12">
        <v>25000000000</v>
      </c>
      <c r="N15" s="12">
        <v>0</v>
      </c>
      <c r="O15" s="13">
        <f t="shared" si="5"/>
        <v>25000000000</v>
      </c>
      <c r="P15" s="12">
        <v>25000000000</v>
      </c>
      <c r="Q15" s="12">
        <v>0</v>
      </c>
      <c r="R15" s="12">
        <v>25000000000</v>
      </c>
      <c r="S15" s="12">
        <v>175000000</v>
      </c>
      <c r="T15" s="12">
        <v>175000000</v>
      </c>
      <c r="U15" s="8">
        <f t="shared" si="0"/>
        <v>0</v>
      </c>
      <c r="V15" s="9">
        <f t="shared" si="1"/>
        <v>1</v>
      </c>
      <c r="W15" s="9">
        <f t="shared" si="2"/>
        <v>7.0000000000000001E-3</v>
      </c>
      <c r="X15" s="9">
        <f t="shared" si="3"/>
        <v>7.0000000000000001E-3</v>
      </c>
      <c r="Y15" s="2"/>
    </row>
    <row r="16" spans="1:25" ht="73.5" customHeight="1" thickTop="1" thickBot="1" x14ac:dyDescent="0.3">
      <c r="A16" s="10" t="s">
        <v>25</v>
      </c>
      <c r="B16" s="10" t="s">
        <v>31</v>
      </c>
      <c r="C16" s="10" t="s">
        <v>27</v>
      </c>
      <c r="D16" s="10" t="s">
        <v>42</v>
      </c>
      <c r="E16" s="10"/>
      <c r="F16" s="10" t="s">
        <v>20</v>
      </c>
      <c r="G16" s="10" t="s">
        <v>23</v>
      </c>
      <c r="H16" s="10" t="s">
        <v>22</v>
      </c>
      <c r="I16" s="11" t="s">
        <v>43</v>
      </c>
      <c r="J16" s="12">
        <v>1030000000</v>
      </c>
      <c r="K16" s="12">
        <v>0</v>
      </c>
      <c r="L16" s="12">
        <v>0</v>
      </c>
      <c r="M16" s="12">
        <v>1030000000</v>
      </c>
      <c r="N16" s="12">
        <v>0</v>
      </c>
      <c r="O16" s="13">
        <f t="shared" si="5"/>
        <v>1030000000</v>
      </c>
      <c r="P16" s="12">
        <v>1030000000</v>
      </c>
      <c r="Q16" s="12">
        <v>0</v>
      </c>
      <c r="R16" s="12">
        <v>1030000000</v>
      </c>
      <c r="S16" s="12">
        <v>0</v>
      </c>
      <c r="T16" s="12">
        <v>0</v>
      </c>
      <c r="U16" s="8">
        <f t="shared" si="0"/>
        <v>0</v>
      </c>
      <c r="V16" s="9">
        <f t="shared" si="1"/>
        <v>1</v>
      </c>
      <c r="W16" s="9">
        <f t="shared" si="2"/>
        <v>0</v>
      </c>
      <c r="X16" s="9">
        <f t="shared" si="3"/>
        <v>0</v>
      </c>
      <c r="Y16" s="2"/>
    </row>
    <row r="17" spans="1:25" ht="54.95" customHeight="1" thickTop="1" thickBot="1" x14ac:dyDescent="0.3">
      <c r="A17" s="10" t="s">
        <v>25</v>
      </c>
      <c r="B17" s="10" t="s">
        <v>31</v>
      </c>
      <c r="C17" s="10" t="s">
        <v>27</v>
      </c>
      <c r="D17" s="10" t="s">
        <v>44</v>
      </c>
      <c r="E17" s="10"/>
      <c r="F17" s="10" t="s">
        <v>20</v>
      </c>
      <c r="G17" s="10" t="s">
        <v>23</v>
      </c>
      <c r="H17" s="10" t="s">
        <v>22</v>
      </c>
      <c r="I17" s="11" t="s">
        <v>45</v>
      </c>
      <c r="J17" s="12">
        <v>8858000000</v>
      </c>
      <c r="K17" s="12">
        <v>0</v>
      </c>
      <c r="L17" s="12">
        <v>0</v>
      </c>
      <c r="M17" s="12">
        <v>8858000000</v>
      </c>
      <c r="N17" s="12">
        <v>0</v>
      </c>
      <c r="O17" s="13">
        <f t="shared" si="5"/>
        <v>8858000000</v>
      </c>
      <c r="P17" s="12">
        <v>8343602303.5</v>
      </c>
      <c r="Q17" s="12">
        <v>514397696.5</v>
      </c>
      <c r="R17" s="12">
        <v>7419604142.5</v>
      </c>
      <c r="S17" s="12">
        <v>1778733574.5</v>
      </c>
      <c r="T17" s="12">
        <v>1677677105.5</v>
      </c>
      <c r="U17" s="8">
        <f t="shared" si="0"/>
        <v>1438395857.5</v>
      </c>
      <c r="V17" s="9">
        <f t="shared" si="1"/>
        <v>0.83761618226461954</v>
      </c>
      <c r="W17" s="9">
        <f t="shared" si="2"/>
        <v>0.20080532563784151</v>
      </c>
      <c r="X17" s="9">
        <f t="shared" si="3"/>
        <v>0.18939682834725671</v>
      </c>
      <c r="Y17" s="2"/>
    </row>
    <row r="18" spans="1:25" ht="69.75" customHeight="1" thickTop="1" thickBot="1" x14ac:dyDescent="0.3">
      <c r="A18" s="10" t="s">
        <v>25</v>
      </c>
      <c r="B18" s="10" t="s">
        <v>31</v>
      </c>
      <c r="C18" s="10" t="s">
        <v>27</v>
      </c>
      <c r="D18" s="10" t="s">
        <v>46</v>
      </c>
      <c r="E18" s="10"/>
      <c r="F18" s="10" t="s">
        <v>20</v>
      </c>
      <c r="G18" s="10" t="s">
        <v>23</v>
      </c>
      <c r="H18" s="10" t="s">
        <v>22</v>
      </c>
      <c r="I18" s="11" t="s">
        <v>47</v>
      </c>
      <c r="J18" s="12">
        <v>15422556395</v>
      </c>
      <c r="K18" s="12">
        <v>0</v>
      </c>
      <c r="L18" s="12">
        <v>0</v>
      </c>
      <c r="M18" s="12">
        <v>15422556395</v>
      </c>
      <c r="N18" s="12">
        <v>0</v>
      </c>
      <c r="O18" s="13">
        <f t="shared" si="5"/>
        <v>15422556395</v>
      </c>
      <c r="P18" s="12">
        <v>13192252599.5</v>
      </c>
      <c r="Q18" s="12">
        <v>2230303795.5</v>
      </c>
      <c r="R18" s="12">
        <v>11834072599.5</v>
      </c>
      <c r="S18" s="12">
        <v>404548824.5</v>
      </c>
      <c r="T18" s="12">
        <v>368409486.5</v>
      </c>
      <c r="U18" s="8">
        <f t="shared" si="0"/>
        <v>3588483795.5</v>
      </c>
      <c r="V18" s="9">
        <f t="shared" si="1"/>
        <v>0.76732237486494859</v>
      </c>
      <c r="W18" s="9">
        <f t="shared" si="2"/>
        <v>2.6230983641023022E-2</v>
      </c>
      <c r="X18" s="9">
        <f t="shared" si="3"/>
        <v>2.3887705582936854E-2</v>
      </c>
      <c r="Y18" s="2"/>
    </row>
    <row r="19" spans="1:25" ht="64.5" customHeight="1" thickTop="1" thickBot="1" x14ac:dyDescent="0.3">
      <c r="A19" s="10" t="s">
        <v>25</v>
      </c>
      <c r="B19" s="10" t="s">
        <v>31</v>
      </c>
      <c r="C19" s="10" t="s">
        <v>27</v>
      </c>
      <c r="D19" s="10" t="s">
        <v>50</v>
      </c>
      <c r="E19" s="10"/>
      <c r="F19" s="10" t="s">
        <v>20</v>
      </c>
      <c r="G19" s="10" t="s">
        <v>23</v>
      </c>
      <c r="H19" s="10" t="s">
        <v>22</v>
      </c>
      <c r="I19" s="11" t="s">
        <v>51</v>
      </c>
      <c r="J19" s="12">
        <v>2163000000</v>
      </c>
      <c r="K19" s="12">
        <v>0</v>
      </c>
      <c r="L19" s="12">
        <v>0</v>
      </c>
      <c r="M19" s="12">
        <v>2163000000</v>
      </c>
      <c r="N19" s="12">
        <v>0</v>
      </c>
      <c r="O19" s="13">
        <f t="shared" si="5"/>
        <v>2163000000</v>
      </c>
      <c r="P19" s="12">
        <v>2163000000</v>
      </c>
      <c r="Q19" s="12">
        <v>0</v>
      </c>
      <c r="R19" s="12">
        <v>2163000000</v>
      </c>
      <c r="S19" s="12">
        <v>0</v>
      </c>
      <c r="T19" s="12">
        <v>0</v>
      </c>
      <c r="U19" s="8">
        <f t="shared" si="0"/>
        <v>0</v>
      </c>
      <c r="V19" s="9">
        <f t="shared" si="1"/>
        <v>1</v>
      </c>
      <c r="W19" s="9">
        <f t="shared" si="2"/>
        <v>0</v>
      </c>
      <c r="X19" s="9">
        <f t="shared" si="3"/>
        <v>0</v>
      </c>
      <c r="Y19" s="2"/>
    </row>
    <row r="20" spans="1:25" ht="96.75" customHeight="1" thickTop="1" thickBot="1" x14ac:dyDescent="0.3">
      <c r="A20" s="10" t="s">
        <v>25</v>
      </c>
      <c r="B20" s="10" t="s">
        <v>31</v>
      </c>
      <c r="C20" s="10" t="s">
        <v>27</v>
      </c>
      <c r="D20" s="10" t="s">
        <v>52</v>
      </c>
      <c r="E20" s="10"/>
      <c r="F20" s="10" t="s">
        <v>20</v>
      </c>
      <c r="G20" s="10" t="s">
        <v>23</v>
      </c>
      <c r="H20" s="10" t="s">
        <v>22</v>
      </c>
      <c r="I20" s="11" t="s">
        <v>53</v>
      </c>
      <c r="J20" s="12">
        <v>5181350000</v>
      </c>
      <c r="K20" s="12">
        <v>0</v>
      </c>
      <c r="L20" s="12">
        <v>0</v>
      </c>
      <c r="M20" s="12">
        <v>5181350000</v>
      </c>
      <c r="N20" s="12">
        <v>0</v>
      </c>
      <c r="O20" s="13">
        <f t="shared" si="5"/>
        <v>5181350000</v>
      </c>
      <c r="P20" s="12">
        <v>5106061580</v>
      </c>
      <c r="Q20" s="12">
        <v>75288420</v>
      </c>
      <c r="R20" s="12">
        <v>978711580</v>
      </c>
      <c r="S20" s="12">
        <v>417169644</v>
      </c>
      <c r="T20" s="12">
        <v>409614360</v>
      </c>
      <c r="U20" s="8">
        <f t="shared" si="0"/>
        <v>4202638420</v>
      </c>
      <c r="V20" s="9">
        <f t="shared" si="1"/>
        <v>0.18889123104982292</v>
      </c>
      <c r="W20" s="9">
        <f t="shared" si="2"/>
        <v>8.0513697009466645E-2</v>
      </c>
      <c r="X20" s="9">
        <f t="shared" si="3"/>
        <v>7.9055527999459599E-2</v>
      </c>
      <c r="Y20" s="2"/>
    </row>
    <row r="21" spans="1:25" ht="54.95" customHeight="1" thickTop="1" thickBot="1" x14ac:dyDescent="0.3">
      <c r="A21" s="10" t="s">
        <v>25</v>
      </c>
      <c r="B21" s="10" t="s">
        <v>31</v>
      </c>
      <c r="C21" s="10" t="s">
        <v>27</v>
      </c>
      <c r="D21" s="10" t="s">
        <v>35</v>
      </c>
      <c r="E21" s="10"/>
      <c r="F21" s="10" t="s">
        <v>20</v>
      </c>
      <c r="G21" s="10" t="s">
        <v>23</v>
      </c>
      <c r="H21" s="10" t="s">
        <v>22</v>
      </c>
      <c r="I21" s="11" t="s">
        <v>54</v>
      </c>
      <c r="J21" s="12">
        <v>4948478237</v>
      </c>
      <c r="K21" s="12">
        <v>0</v>
      </c>
      <c r="L21" s="12">
        <v>0</v>
      </c>
      <c r="M21" s="12">
        <v>4948478237</v>
      </c>
      <c r="N21" s="12">
        <v>0</v>
      </c>
      <c r="O21" s="13">
        <f t="shared" si="5"/>
        <v>4948478237</v>
      </c>
      <c r="P21" s="12">
        <v>2869372165</v>
      </c>
      <c r="Q21" s="12">
        <v>2079106072</v>
      </c>
      <c r="R21" s="12">
        <v>2696731311</v>
      </c>
      <c r="S21" s="12">
        <v>1812870323</v>
      </c>
      <c r="T21" s="12">
        <v>1761393243</v>
      </c>
      <c r="U21" s="8">
        <f t="shared" si="0"/>
        <v>2251746926</v>
      </c>
      <c r="V21" s="9">
        <f t="shared" si="1"/>
        <v>0.54496174012374465</v>
      </c>
      <c r="W21" s="9">
        <f t="shared" si="2"/>
        <v>0.36634905443153915</v>
      </c>
      <c r="X21" s="9">
        <f t="shared" si="3"/>
        <v>0.35594644628928174</v>
      </c>
      <c r="Y21" s="2"/>
    </row>
    <row r="22" spans="1:25" ht="54.95" customHeight="1" thickTop="1" thickBot="1" x14ac:dyDescent="0.3">
      <c r="A22" s="10" t="s">
        <v>25</v>
      </c>
      <c r="B22" s="10" t="s">
        <v>55</v>
      </c>
      <c r="C22" s="10" t="s">
        <v>27</v>
      </c>
      <c r="D22" s="10" t="s">
        <v>56</v>
      </c>
      <c r="E22" s="10"/>
      <c r="F22" s="10" t="s">
        <v>20</v>
      </c>
      <c r="G22" s="10" t="s">
        <v>23</v>
      </c>
      <c r="H22" s="10" t="s">
        <v>22</v>
      </c>
      <c r="I22" s="11" t="s">
        <v>57</v>
      </c>
      <c r="J22" s="12">
        <v>163050000</v>
      </c>
      <c r="K22" s="12">
        <v>0</v>
      </c>
      <c r="L22" s="12">
        <v>0</v>
      </c>
      <c r="M22" s="12">
        <v>163050000</v>
      </c>
      <c r="N22" s="12">
        <v>0</v>
      </c>
      <c r="O22" s="13">
        <f t="shared" si="5"/>
        <v>163050000</v>
      </c>
      <c r="P22" s="12">
        <v>126007278</v>
      </c>
      <c r="Q22" s="12">
        <v>37042722</v>
      </c>
      <c r="R22" s="12">
        <v>71457278</v>
      </c>
      <c r="S22" s="12">
        <v>35152198</v>
      </c>
      <c r="T22" s="12">
        <v>35152198</v>
      </c>
      <c r="U22" s="8">
        <f t="shared" si="0"/>
        <v>91592722</v>
      </c>
      <c r="V22" s="9">
        <f t="shared" si="1"/>
        <v>0.43825377491567002</v>
      </c>
      <c r="W22" s="9">
        <f t="shared" si="2"/>
        <v>0.21559152407237045</v>
      </c>
      <c r="X22" s="9">
        <f t="shared" si="3"/>
        <v>0.21559152407237045</v>
      </c>
      <c r="Y22" s="2"/>
    </row>
    <row r="23" spans="1:25" ht="104.25" customHeight="1" thickTop="1" thickBot="1" x14ac:dyDescent="0.3">
      <c r="A23" s="10" t="s">
        <v>25</v>
      </c>
      <c r="B23" s="10" t="s">
        <v>55</v>
      </c>
      <c r="C23" s="10" t="s">
        <v>27</v>
      </c>
      <c r="D23" s="10" t="s">
        <v>58</v>
      </c>
      <c r="E23" s="10"/>
      <c r="F23" s="10" t="s">
        <v>20</v>
      </c>
      <c r="G23" s="10" t="s">
        <v>23</v>
      </c>
      <c r="H23" s="10" t="s">
        <v>22</v>
      </c>
      <c r="I23" s="11" t="s">
        <v>59</v>
      </c>
      <c r="J23" s="12">
        <v>300000000</v>
      </c>
      <c r="K23" s="12">
        <v>0</v>
      </c>
      <c r="L23" s="12">
        <v>0</v>
      </c>
      <c r="M23" s="12">
        <v>300000000</v>
      </c>
      <c r="N23" s="12">
        <v>0</v>
      </c>
      <c r="O23" s="13">
        <f t="shared" si="5"/>
        <v>300000000</v>
      </c>
      <c r="P23" s="12">
        <v>280819135</v>
      </c>
      <c r="Q23" s="12">
        <v>19180865</v>
      </c>
      <c r="R23" s="12">
        <v>100819135</v>
      </c>
      <c r="S23" s="12">
        <v>63575655</v>
      </c>
      <c r="T23" s="12">
        <v>55514785</v>
      </c>
      <c r="U23" s="8">
        <f t="shared" si="0"/>
        <v>199180865</v>
      </c>
      <c r="V23" s="9">
        <f t="shared" si="1"/>
        <v>0.33606378333333331</v>
      </c>
      <c r="W23" s="9">
        <f t="shared" si="2"/>
        <v>0.21191884999999999</v>
      </c>
      <c r="X23" s="9">
        <f t="shared" si="3"/>
        <v>0.18504928333333334</v>
      </c>
      <c r="Y23" s="2"/>
    </row>
    <row r="24" spans="1:25" ht="78" customHeight="1" thickTop="1" thickBot="1" x14ac:dyDescent="0.3">
      <c r="A24" s="10" t="s">
        <v>25</v>
      </c>
      <c r="B24" s="10" t="s">
        <v>55</v>
      </c>
      <c r="C24" s="10" t="s">
        <v>27</v>
      </c>
      <c r="D24" s="10" t="s">
        <v>60</v>
      </c>
      <c r="E24" s="10"/>
      <c r="F24" s="10" t="s">
        <v>20</v>
      </c>
      <c r="G24" s="10" t="s">
        <v>23</v>
      </c>
      <c r="H24" s="10" t="s">
        <v>22</v>
      </c>
      <c r="I24" s="11" t="s">
        <v>61</v>
      </c>
      <c r="J24" s="12">
        <v>144200574</v>
      </c>
      <c r="K24" s="12">
        <v>0</v>
      </c>
      <c r="L24" s="12">
        <v>0</v>
      </c>
      <c r="M24" s="12">
        <v>144200574</v>
      </c>
      <c r="N24" s="12">
        <v>0</v>
      </c>
      <c r="O24" s="13">
        <f t="shared" si="5"/>
        <v>144200574</v>
      </c>
      <c r="P24" s="12">
        <v>70744231.599999994</v>
      </c>
      <c r="Q24" s="12">
        <v>73456342.400000006</v>
      </c>
      <c r="R24" s="12">
        <v>70744231</v>
      </c>
      <c r="S24" s="12">
        <v>15000000</v>
      </c>
      <c r="T24" s="12">
        <v>15000000</v>
      </c>
      <c r="U24" s="8">
        <f t="shared" si="0"/>
        <v>73456343</v>
      </c>
      <c r="V24" s="9">
        <f t="shared" si="1"/>
        <v>0.49059604298107717</v>
      </c>
      <c r="W24" s="9">
        <f t="shared" si="2"/>
        <v>0.10402177733356319</v>
      </c>
      <c r="X24" s="9">
        <f t="shared" si="3"/>
        <v>0.10402177733356319</v>
      </c>
      <c r="Y24" s="2"/>
    </row>
    <row r="25" spans="1:25" ht="54.95" customHeight="1" thickTop="1" thickBot="1" x14ac:dyDescent="0.3">
      <c r="A25" s="28" t="s">
        <v>25</v>
      </c>
      <c r="B25" s="28"/>
      <c r="C25" s="28"/>
      <c r="D25" s="28"/>
      <c r="E25" s="28"/>
      <c r="F25" s="28"/>
      <c r="G25" s="28"/>
      <c r="H25" s="28"/>
      <c r="I25" s="29" t="s">
        <v>78</v>
      </c>
      <c r="J25" s="30">
        <f>SUM(J12:J24)</f>
        <v>68902779948</v>
      </c>
      <c r="K25" s="30">
        <f t="shared" ref="K25:T25" si="6">SUM(K12:K24)</f>
        <v>23780476336</v>
      </c>
      <c r="L25" s="30">
        <f t="shared" si="6"/>
        <v>0</v>
      </c>
      <c r="M25" s="30">
        <f t="shared" si="6"/>
        <v>92683256284</v>
      </c>
      <c r="N25" s="30">
        <f t="shared" si="6"/>
        <v>0</v>
      </c>
      <c r="O25" s="30">
        <f t="shared" si="6"/>
        <v>92683256284</v>
      </c>
      <c r="P25" s="30">
        <f t="shared" si="6"/>
        <v>82432657170.600006</v>
      </c>
      <c r="Q25" s="30">
        <f t="shared" si="6"/>
        <v>10250599113.4</v>
      </c>
      <c r="R25" s="30">
        <f t="shared" si="6"/>
        <v>68661938034</v>
      </c>
      <c r="S25" s="30">
        <f t="shared" si="6"/>
        <v>16628105065</v>
      </c>
      <c r="T25" s="30">
        <f t="shared" si="6"/>
        <v>16332468942</v>
      </c>
      <c r="U25" s="31">
        <f t="shared" si="0"/>
        <v>24021318250</v>
      </c>
      <c r="V25" s="32">
        <f t="shared" si="1"/>
        <v>0.74082354016140861</v>
      </c>
      <c r="W25" s="32">
        <f t="shared" si="2"/>
        <v>0.17940786428616801</v>
      </c>
      <c r="X25" s="32">
        <f t="shared" si="3"/>
        <v>0.17621811745536922</v>
      </c>
      <c r="Y25" s="2"/>
    </row>
    <row r="26" spans="1:25" ht="54.95" customHeight="1" thickTop="1" thickBot="1" x14ac:dyDescent="0.3">
      <c r="A26" s="10" t="s">
        <v>25</v>
      </c>
      <c r="B26" s="10" t="s">
        <v>62</v>
      </c>
      <c r="C26" s="10" t="s">
        <v>27</v>
      </c>
      <c r="D26" s="10" t="s">
        <v>56</v>
      </c>
      <c r="E26" s="10"/>
      <c r="F26" s="10" t="s">
        <v>20</v>
      </c>
      <c r="G26" s="10" t="s">
        <v>23</v>
      </c>
      <c r="H26" s="10" t="s">
        <v>22</v>
      </c>
      <c r="I26" s="11" t="s">
        <v>63</v>
      </c>
      <c r="J26" s="12">
        <v>2246121120</v>
      </c>
      <c r="K26" s="12">
        <v>0</v>
      </c>
      <c r="L26" s="12">
        <v>0</v>
      </c>
      <c r="M26" s="12">
        <v>2246121120</v>
      </c>
      <c r="N26" s="12">
        <v>0</v>
      </c>
      <c r="O26" s="13">
        <f>+M26-N26</f>
        <v>2246121120</v>
      </c>
      <c r="P26" s="12">
        <v>2176920608</v>
      </c>
      <c r="Q26" s="12">
        <v>69200512</v>
      </c>
      <c r="R26" s="12">
        <v>1295740998</v>
      </c>
      <c r="S26" s="12">
        <v>750135391</v>
      </c>
      <c r="T26" s="12">
        <v>542212380</v>
      </c>
      <c r="U26" s="8">
        <f t="shared" si="0"/>
        <v>950380122</v>
      </c>
      <c r="V26" s="9">
        <f t="shared" si="1"/>
        <v>0.57687939731406823</v>
      </c>
      <c r="W26" s="9">
        <f t="shared" si="2"/>
        <v>0.33396925229036623</v>
      </c>
      <c r="X26" s="9">
        <f t="shared" si="3"/>
        <v>0.24139943975950862</v>
      </c>
      <c r="Y26" s="2"/>
    </row>
    <row r="27" spans="1:25" ht="63.75" customHeight="1" thickTop="1" thickBot="1" x14ac:dyDescent="0.3">
      <c r="A27" s="10" t="s">
        <v>25</v>
      </c>
      <c r="B27" s="10" t="s">
        <v>62</v>
      </c>
      <c r="C27" s="10" t="s">
        <v>27</v>
      </c>
      <c r="D27" s="10" t="s">
        <v>58</v>
      </c>
      <c r="E27" s="10"/>
      <c r="F27" s="10" t="s">
        <v>20</v>
      </c>
      <c r="G27" s="10" t="s">
        <v>23</v>
      </c>
      <c r="H27" s="10" t="s">
        <v>22</v>
      </c>
      <c r="I27" s="11" t="s">
        <v>64</v>
      </c>
      <c r="J27" s="12">
        <v>1278000000</v>
      </c>
      <c r="K27" s="12">
        <v>0</v>
      </c>
      <c r="L27" s="12">
        <v>0</v>
      </c>
      <c r="M27" s="12">
        <v>1278000000</v>
      </c>
      <c r="N27" s="12">
        <v>0</v>
      </c>
      <c r="O27" s="13">
        <f>+M27-N27</f>
        <v>1278000000</v>
      </c>
      <c r="P27" s="12">
        <v>1219141453.7</v>
      </c>
      <c r="Q27" s="12">
        <v>58858546.299999997</v>
      </c>
      <c r="R27" s="12">
        <v>950546344.64999998</v>
      </c>
      <c r="S27" s="12">
        <v>393770207.64999998</v>
      </c>
      <c r="T27" s="12">
        <v>353688125.64999998</v>
      </c>
      <c r="U27" s="8">
        <f t="shared" si="0"/>
        <v>327453655.35000002</v>
      </c>
      <c r="V27" s="9">
        <f t="shared" si="1"/>
        <v>0.74377648251173711</v>
      </c>
      <c r="W27" s="9">
        <f t="shared" si="2"/>
        <v>0.30811440348200309</v>
      </c>
      <c r="X27" s="9">
        <f t="shared" si="3"/>
        <v>0.27675127202660404</v>
      </c>
      <c r="Y27" s="2"/>
    </row>
    <row r="28" spans="1:25" ht="54.95" customHeight="1" thickTop="1" thickBot="1" x14ac:dyDescent="0.3">
      <c r="A28" s="28" t="s">
        <v>25</v>
      </c>
      <c r="B28" s="28"/>
      <c r="C28" s="28"/>
      <c r="D28" s="28"/>
      <c r="E28" s="28"/>
      <c r="F28" s="28"/>
      <c r="G28" s="28"/>
      <c r="H28" s="28"/>
      <c r="I28" s="29" t="s">
        <v>79</v>
      </c>
      <c r="J28" s="30">
        <f>+J26+J27</f>
        <v>3524121120</v>
      </c>
      <c r="K28" s="30">
        <f t="shared" ref="K28:T28" si="7">+K26+K27</f>
        <v>0</v>
      </c>
      <c r="L28" s="30">
        <f t="shared" si="7"/>
        <v>0</v>
      </c>
      <c r="M28" s="30">
        <f t="shared" si="7"/>
        <v>3524121120</v>
      </c>
      <c r="N28" s="30">
        <f t="shared" si="7"/>
        <v>0</v>
      </c>
      <c r="O28" s="30">
        <f t="shared" si="7"/>
        <v>3524121120</v>
      </c>
      <c r="P28" s="30">
        <f t="shared" si="7"/>
        <v>3396062061.6999998</v>
      </c>
      <c r="Q28" s="30">
        <f t="shared" si="7"/>
        <v>128059058.3</v>
      </c>
      <c r="R28" s="30">
        <f t="shared" si="7"/>
        <v>2246287342.6500001</v>
      </c>
      <c r="S28" s="30">
        <f t="shared" si="7"/>
        <v>1143905598.6500001</v>
      </c>
      <c r="T28" s="30">
        <f t="shared" si="7"/>
        <v>895900505.64999998</v>
      </c>
      <c r="U28" s="31">
        <f t="shared" si="0"/>
        <v>1277833777.3499999</v>
      </c>
      <c r="V28" s="32">
        <f t="shared" si="1"/>
        <v>0.63740355855022379</v>
      </c>
      <c r="W28" s="32">
        <f t="shared" si="2"/>
        <v>0.32459315661942972</v>
      </c>
      <c r="X28" s="32">
        <f t="shared" si="3"/>
        <v>0.25421955578246413</v>
      </c>
      <c r="Y28" s="2"/>
    </row>
    <row r="29" spans="1:25" ht="54.95" customHeight="1" thickTop="1" thickBot="1" x14ac:dyDescent="0.3">
      <c r="A29" s="10" t="s">
        <v>25</v>
      </c>
      <c r="B29" s="10" t="s">
        <v>31</v>
      </c>
      <c r="C29" s="10" t="s">
        <v>27</v>
      </c>
      <c r="D29" s="10" t="s">
        <v>36</v>
      </c>
      <c r="E29" s="10"/>
      <c r="F29" s="10" t="s">
        <v>20</v>
      </c>
      <c r="G29" s="10" t="s">
        <v>23</v>
      </c>
      <c r="H29" s="10" t="s">
        <v>22</v>
      </c>
      <c r="I29" s="11" t="s">
        <v>37</v>
      </c>
      <c r="J29" s="12">
        <v>4500000000</v>
      </c>
      <c r="K29" s="12">
        <v>0</v>
      </c>
      <c r="L29" s="12">
        <v>0</v>
      </c>
      <c r="M29" s="12">
        <v>4500000000</v>
      </c>
      <c r="N29" s="12">
        <v>0</v>
      </c>
      <c r="O29" s="13">
        <f>+M29-N29</f>
        <v>4500000000</v>
      </c>
      <c r="P29" s="12">
        <v>2794201937.5</v>
      </c>
      <c r="Q29" s="12">
        <v>1705798062.5</v>
      </c>
      <c r="R29" s="12">
        <v>2439084487.5</v>
      </c>
      <c r="S29" s="12">
        <v>1065173467.5</v>
      </c>
      <c r="T29" s="12">
        <v>980704725.5</v>
      </c>
      <c r="U29" s="8">
        <f t="shared" si="0"/>
        <v>2060915512.5</v>
      </c>
      <c r="V29" s="9">
        <f t="shared" si="1"/>
        <v>0.54201877499999995</v>
      </c>
      <c r="W29" s="9">
        <f t="shared" si="2"/>
        <v>0.236705215</v>
      </c>
      <c r="X29" s="9">
        <f t="shared" si="3"/>
        <v>0.21793438344444443</v>
      </c>
      <c r="Y29" s="2"/>
    </row>
    <row r="30" spans="1:25" ht="54.95" customHeight="1" thickTop="1" thickBot="1" x14ac:dyDescent="0.3">
      <c r="A30" s="10" t="s">
        <v>25</v>
      </c>
      <c r="B30" s="10" t="s">
        <v>31</v>
      </c>
      <c r="C30" s="10" t="s">
        <v>27</v>
      </c>
      <c r="D30" s="10" t="s">
        <v>48</v>
      </c>
      <c r="E30" s="10"/>
      <c r="F30" s="10" t="s">
        <v>20</v>
      </c>
      <c r="G30" s="10" t="s">
        <v>21</v>
      </c>
      <c r="H30" s="10" t="s">
        <v>22</v>
      </c>
      <c r="I30" s="11" t="s">
        <v>49</v>
      </c>
      <c r="J30" s="12">
        <v>126948897025</v>
      </c>
      <c r="K30" s="12">
        <v>0</v>
      </c>
      <c r="L30" s="12">
        <v>0</v>
      </c>
      <c r="M30" s="12">
        <v>126948897025</v>
      </c>
      <c r="N30" s="12">
        <v>68191739968</v>
      </c>
      <c r="O30" s="13">
        <f>+M30-N30</f>
        <v>58757157057</v>
      </c>
      <c r="P30" s="12">
        <v>58757157057</v>
      </c>
      <c r="Q30" s="12">
        <v>0</v>
      </c>
      <c r="R30" s="12">
        <v>58757157057</v>
      </c>
      <c r="S30" s="12">
        <v>0</v>
      </c>
      <c r="T30" s="12">
        <v>0</v>
      </c>
      <c r="U30" s="8">
        <f t="shared" si="0"/>
        <v>0</v>
      </c>
      <c r="V30" s="9">
        <f t="shared" si="1"/>
        <v>1</v>
      </c>
      <c r="W30" s="9">
        <f t="shared" si="2"/>
        <v>0</v>
      </c>
      <c r="X30" s="9">
        <f t="shared" si="3"/>
        <v>0</v>
      </c>
      <c r="Y30" s="2"/>
    </row>
    <row r="31" spans="1:25" ht="54.95" customHeight="1" thickTop="1" thickBot="1" x14ac:dyDescent="0.3">
      <c r="A31" s="28" t="s">
        <v>25</v>
      </c>
      <c r="B31" s="28"/>
      <c r="C31" s="28"/>
      <c r="D31" s="28"/>
      <c r="E31" s="28"/>
      <c r="F31" s="28"/>
      <c r="G31" s="28"/>
      <c r="H31" s="28"/>
      <c r="I31" s="29" t="s">
        <v>81</v>
      </c>
      <c r="J31" s="30">
        <f>+J29+J30</f>
        <v>131448897025</v>
      </c>
      <c r="K31" s="30">
        <f t="shared" ref="K31:T31" si="8">+K29+K30</f>
        <v>0</v>
      </c>
      <c r="L31" s="30">
        <f t="shared" si="8"/>
        <v>0</v>
      </c>
      <c r="M31" s="30">
        <f t="shared" si="8"/>
        <v>131448897025</v>
      </c>
      <c r="N31" s="30">
        <f t="shared" si="8"/>
        <v>68191739968</v>
      </c>
      <c r="O31" s="30">
        <f t="shared" si="8"/>
        <v>63257157057</v>
      </c>
      <c r="P31" s="30">
        <f t="shared" si="8"/>
        <v>61551358994.5</v>
      </c>
      <c r="Q31" s="30">
        <f t="shared" si="8"/>
        <v>1705798062.5</v>
      </c>
      <c r="R31" s="30">
        <f t="shared" si="8"/>
        <v>61196241544.5</v>
      </c>
      <c r="S31" s="30">
        <f t="shared" si="8"/>
        <v>1065173467.5</v>
      </c>
      <c r="T31" s="30">
        <f t="shared" si="8"/>
        <v>980704725.5</v>
      </c>
      <c r="U31" s="31">
        <f t="shared" si="0"/>
        <v>2060915512.5</v>
      </c>
      <c r="V31" s="32">
        <f t="shared" si="1"/>
        <v>0.96742004212040478</v>
      </c>
      <c r="W31" s="32">
        <f t="shared" si="2"/>
        <v>1.6838781839977245E-2</v>
      </c>
      <c r="X31" s="32">
        <f t="shared" si="3"/>
        <v>1.5503458756711164E-2</v>
      </c>
      <c r="Y31" s="2"/>
    </row>
    <row r="32" spans="1:25" ht="36" customHeight="1" thickTop="1" thickBot="1" x14ac:dyDescent="0.3">
      <c r="A32" s="23" t="s">
        <v>25</v>
      </c>
      <c r="B32" s="23"/>
      <c r="C32" s="23"/>
      <c r="D32" s="23"/>
      <c r="E32" s="23"/>
      <c r="F32" s="23"/>
      <c r="G32" s="23"/>
      <c r="H32" s="23"/>
      <c r="I32" s="24" t="s">
        <v>83</v>
      </c>
      <c r="J32" s="25">
        <f>+J11+J25+J28+J31</f>
        <v>228667186093</v>
      </c>
      <c r="K32" s="25">
        <f t="shared" ref="K32:T32" si="9">+K11+K25+K28+K31</f>
        <v>23780476336</v>
      </c>
      <c r="L32" s="25">
        <f t="shared" si="9"/>
        <v>0</v>
      </c>
      <c r="M32" s="25">
        <f t="shared" si="9"/>
        <v>252447662429</v>
      </c>
      <c r="N32" s="25">
        <f t="shared" si="9"/>
        <v>68191739968</v>
      </c>
      <c r="O32" s="25">
        <f t="shared" si="9"/>
        <v>184255922461</v>
      </c>
      <c r="P32" s="25">
        <f t="shared" si="9"/>
        <v>171020291576.37</v>
      </c>
      <c r="Q32" s="25">
        <f t="shared" si="9"/>
        <v>13235630884.629999</v>
      </c>
      <c r="R32" s="25">
        <f t="shared" si="9"/>
        <v>151327164244.56</v>
      </c>
      <c r="S32" s="25">
        <f t="shared" si="9"/>
        <v>24575167755.790001</v>
      </c>
      <c r="T32" s="25">
        <f t="shared" si="9"/>
        <v>23743154396.790001</v>
      </c>
      <c r="U32" s="26">
        <f>+O32-R32</f>
        <v>32928758216.440002</v>
      </c>
      <c r="V32" s="27">
        <f>+R32/O32</f>
        <v>0.82128792509554327</v>
      </c>
      <c r="W32" s="27">
        <f>+S32/O32</f>
        <v>0.13337518505540377</v>
      </c>
      <c r="X32" s="27">
        <f>+T32/O32</f>
        <v>0.12885965389696241</v>
      </c>
      <c r="Y32" s="2"/>
    </row>
    <row r="33" spans="1:24" ht="14.25" customHeight="1" thickTop="1" x14ac:dyDescent="0.25">
      <c r="A33" s="15" t="s">
        <v>71</v>
      </c>
      <c r="B33" s="15"/>
      <c r="C33" s="15"/>
      <c r="D33" s="15"/>
      <c r="E33" s="15"/>
      <c r="F33" s="15"/>
      <c r="G33" s="5"/>
      <c r="H33" s="5"/>
      <c r="I33" s="5"/>
      <c r="J33" s="5"/>
      <c r="K33" s="16"/>
      <c r="L33" s="16"/>
      <c r="M33" s="17"/>
      <c r="N33" s="16"/>
      <c r="O33" s="16"/>
      <c r="P33" s="5"/>
      <c r="Q33" s="5"/>
      <c r="R33" s="1"/>
      <c r="S33" s="1"/>
      <c r="T33" s="1"/>
      <c r="U33" s="1"/>
      <c r="V33" s="1"/>
      <c r="W33" s="1"/>
      <c r="X33" s="1"/>
    </row>
    <row r="34" spans="1:24" ht="12" customHeight="1" x14ac:dyDescent="0.25">
      <c r="A34" s="5" t="s">
        <v>72</v>
      </c>
      <c r="B34" s="5"/>
      <c r="C34" s="5"/>
      <c r="D34" s="5"/>
      <c r="E34" s="5"/>
      <c r="F34" s="5"/>
      <c r="G34" s="5"/>
      <c r="H34" s="5"/>
      <c r="I34" s="5"/>
      <c r="J34" s="5"/>
      <c r="K34" s="16"/>
      <c r="L34" s="16"/>
      <c r="M34" s="17"/>
      <c r="N34" s="16"/>
      <c r="O34" s="16"/>
      <c r="P34" s="5"/>
      <c r="Q34" s="5"/>
      <c r="R34" s="4"/>
      <c r="S34" s="4"/>
      <c r="T34" s="18"/>
      <c r="U34" s="19"/>
      <c r="V34" s="19"/>
      <c r="W34" s="20"/>
      <c r="X34" s="20"/>
    </row>
    <row r="35" spans="1:24" x14ac:dyDescent="0.25">
      <c r="A35" s="5" t="s">
        <v>73</v>
      </c>
      <c r="B35" s="5"/>
      <c r="C35" s="5"/>
      <c r="D35" s="5"/>
      <c r="E35" s="5"/>
      <c r="F35" s="5"/>
      <c r="G35" s="5"/>
      <c r="H35" s="5"/>
      <c r="I35" s="5"/>
      <c r="J35" s="5"/>
      <c r="K35" s="16"/>
      <c r="L35" s="16"/>
      <c r="M35" s="17"/>
      <c r="N35" s="16"/>
      <c r="O35" s="16"/>
      <c r="P35" s="5"/>
      <c r="Q35" s="5"/>
      <c r="R35" s="4"/>
      <c r="S35" s="4"/>
      <c r="T35" s="18"/>
      <c r="U35" s="19"/>
      <c r="V35" s="19"/>
      <c r="W35" s="20"/>
      <c r="X35" s="20"/>
    </row>
    <row r="36" spans="1:24" x14ac:dyDescent="0.25">
      <c r="A36" s="5" t="s">
        <v>82</v>
      </c>
      <c r="B36" s="5"/>
      <c r="C36" s="5"/>
      <c r="D36" s="5"/>
      <c r="E36" s="5"/>
      <c r="F36" s="5"/>
      <c r="G36" s="5"/>
      <c r="H36" s="5"/>
      <c r="I36" s="5"/>
      <c r="J36" s="5"/>
      <c r="K36" s="16"/>
      <c r="L36" s="16"/>
      <c r="M36" s="17"/>
      <c r="N36" s="16"/>
      <c r="O36" s="4"/>
      <c r="P36" s="5"/>
      <c r="Q36" s="5"/>
      <c r="R36" s="4"/>
      <c r="S36" s="4"/>
      <c r="T36" s="18"/>
      <c r="U36" s="19"/>
      <c r="V36" s="19"/>
      <c r="W36" s="14"/>
      <c r="X36" s="14"/>
    </row>
    <row r="37" spans="1:24" x14ac:dyDescent="0.25">
      <c r="A37" s="18"/>
      <c r="B37" s="19"/>
      <c r="C37" s="19"/>
      <c r="D37" s="14"/>
      <c r="E37" s="14"/>
    </row>
    <row r="38" spans="1:24" ht="15" customHeight="1" x14ac:dyDescent="0.25">
      <c r="U38" s="3"/>
      <c r="V38" s="19"/>
      <c r="W38" s="14"/>
      <c r="X38" s="14"/>
    </row>
    <row r="39" spans="1:24" x14ac:dyDescent="0.25">
      <c r="U39" s="3"/>
      <c r="V39" s="19"/>
      <c r="W39" s="14"/>
      <c r="X39" s="14"/>
    </row>
    <row r="40" spans="1:24" ht="37.5" customHeight="1" x14ac:dyDescent="0.25">
      <c r="U40" s="3"/>
      <c r="V40" s="3"/>
      <c r="W40" s="3"/>
      <c r="X40" s="3"/>
    </row>
    <row r="41" spans="1:24" x14ac:dyDescent="0.25">
      <c r="U41" s="3"/>
      <c r="V41" s="3"/>
      <c r="W41" s="3"/>
      <c r="X41" s="3"/>
    </row>
    <row r="42" spans="1:24" x14ac:dyDescent="0.25">
      <c r="U42" s="3"/>
      <c r="V42" s="3"/>
      <c r="W42" s="3"/>
      <c r="X42" s="3"/>
    </row>
    <row r="43" spans="1:24" x14ac:dyDescent="0.25">
      <c r="U43" s="3"/>
      <c r="V43" s="3"/>
      <c r="W43" s="3"/>
      <c r="X43" s="3"/>
    </row>
    <row r="44" spans="1:24" x14ac:dyDescent="0.25">
      <c r="U44" s="3"/>
      <c r="V44" s="3"/>
      <c r="W44" s="3"/>
      <c r="X44" s="3"/>
    </row>
    <row r="45" spans="1:24" x14ac:dyDescent="0.25">
      <c r="U45" s="3"/>
      <c r="V45" s="3"/>
      <c r="W45" s="3"/>
      <c r="X45" s="3"/>
    </row>
    <row r="46" spans="1:24" x14ac:dyDescent="0.25">
      <c r="U46" s="3"/>
      <c r="V46" s="3"/>
      <c r="W46" s="3"/>
      <c r="X46" s="3"/>
    </row>
    <row r="47" spans="1:24" x14ac:dyDescent="0.25">
      <c r="U47" s="3"/>
      <c r="V47" s="3"/>
      <c r="W47" s="3"/>
      <c r="X47" s="3"/>
    </row>
    <row r="48" spans="1:24" x14ac:dyDescent="0.25">
      <c r="U48" s="3"/>
      <c r="V48" s="3"/>
      <c r="W48" s="3"/>
      <c r="X48" s="3"/>
    </row>
    <row r="49" spans="21:24" x14ac:dyDescent="0.25">
      <c r="U49" s="3"/>
      <c r="V49" s="3"/>
      <c r="W49" s="3"/>
      <c r="X49" s="3"/>
    </row>
    <row r="50" spans="21:24" x14ac:dyDescent="0.25">
      <c r="U50" s="3"/>
      <c r="V50" s="3"/>
      <c r="W50" s="3"/>
      <c r="X50" s="3"/>
    </row>
    <row r="51" spans="21:24" x14ac:dyDescent="0.25">
      <c r="U51" s="3"/>
      <c r="V51" s="3"/>
      <c r="W51" s="3"/>
      <c r="X51" s="3"/>
    </row>
    <row r="52" spans="21:24" x14ac:dyDescent="0.25">
      <c r="U52" s="3"/>
      <c r="V52" s="3"/>
      <c r="W52" s="3"/>
      <c r="X52" s="3"/>
    </row>
    <row r="53" spans="21:24" x14ac:dyDescent="0.25">
      <c r="U53" s="3"/>
      <c r="V53" s="3"/>
      <c r="W53" s="3"/>
      <c r="X53" s="3"/>
    </row>
    <row r="54" spans="21:24" x14ac:dyDescent="0.25">
      <c r="U54" s="3"/>
      <c r="V54" s="3"/>
      <c r="W54" s="3"/>
      <c r="X54" s="3"/>
    </row>
    <row r="55" spans="21:24" x14ac:dyDescent="0.25">
      <c r="U55" s="3"/>
      <c r="V55" s="3"/>
      <c r="W55" s="3"/>
      <c r="X55" s="3"/>
    </row>
    <row r="56" spans="21:24" x14ac:dyDescent="0.25">
      <c r="U56" s="3"/>
      <c r="V56" s="3"/>
      <c r="W56" s="3"/>
      <c r="X56" s="3"/>
    </row>
    <row r="57" spans="21:24" x14ac:dyDescent="0.25">
      <c r="U57" s="3"/>
      <c r="V57" s="3"/>
      <c r="W57" s="3"/>
      <c r="X57" s="3"/>
    </row>
    <row r="58" spans="21:24" x14ac:dyDescent="0.25">
      <c r="U58" s="3"/>
      <c r="V58" s="3"/>
      <c r="W58" s="3"/>
      <c r="X58" s="3"/>
    </row>
    <row r="59" spans="21:24" x14ac:dyDescent="0.25">
      <c r="U59" s="3"/>
      <c r="V59" s="3"/>
      <c r="W59" s="3"/>
      <c r="X59" s="3"/>
    </row>
    <row r="60" spans="21:24" x14ac:dyDescent="0.25">
      <c r="U60" s="3"/>
      <c r="V60" s="3"/>
      <c r="W60" s="3"/>
      <c r="X60" s="3"/>
    </row>
    <row r="61" spans="21:24" x14ac:dyDescent="0.25">
      <c r="U61" s="3"/>
      <c r="V61" s="3"/>
      <c r="W61" s="3"/>
      <c r="X61" s="3"/>
    </row>
    <row r="62" spans="21:24" ht="35.1" customHeight="1" x14ac:dyDescent="0.25">
      <c r="U62" s="3"/>
      <c r="V62" s="3"/>
      <c r="W62" s="3"/>
      <c r="X62" s="3"/>
    </row>
    <row r="63" spans="21:24" ht="35.1" customHeight="1" x14ac:dyDescent="0.25">
      <c r="U63" s="3"/>
      <c r="V63" s="3"/>
      <c r="W63" s="3"/>
      <c r="X63" s="3"/>
    </row>
    <row r="64" spans="21:24" ht="35.1" customHeight="1" x14ac:dyDescent="0.25">
      <c r="U64" s="3"/>
      <c r="V64" s="3"/>
      <c r="W64" s="3"/>
      <c r="X64" s="3"/>
    </row>
    <row r="65" spans="21:24" ht="35.1" customHeight="1" x14ac:dyDescent="0.25">
      <c r="U65" s="3"/>
      <c r="V65" s="3"/>
      <c r="W65" s="3"/>
      <c r="X65" s="3"/>
    </row>
    <row r="66" spans="21:24" ht="35.1" customHeight="1" x14ac:dyDescent="0.25">
      <c r="U66" s="3"/>
      <c r="V66" s="3"/>
      <c r="W66" s="3"/>
      <c r="X66" s="3"/>
    </row>
    <row r="67" spans="21:24" ht="35.1" customHeight="1" x14ac:dyDescent="0.25">
      <c r="U67" s="3"/>
      <c r="V67" s="3"/>
      <c r="W67" s="3"/>
      <c r="X67" s="3"/>
    </row>
    <row r="68" spans="21:24" ht="35.1" customHeight="1" x14ac:dyDescent="0.25">
      <c r="U68" s="3"/>
      <c r="V68" s="3"/>
      <c r="W68" s="3"/>
      <c r="X68" s="3"/>
    </row>
    <row r="69" spans="21:24" ht="35.1" customHeight="1" x14ac:dyDescent="0.25">
      <c r="U69" s="3"/>
      <c r="V69" s="3"/>
      <c r="W69" s="3"/>
      <c r="X69" s="3"/>
    </row>
    <row r="70" spans="21:24" ht="35.1" customHeight="1" x14ac:dyDescent="0.25">
      <c r="U70" s="3"/>
      <c r="V70" s="3"/>
      <c r="W70" s="3"/>
      <c r="X70" s="3"/>
    </row>
    <row r="71" spans="21:24" ht="35.1" customHeight="1" x14ac:dyDescent="0.25">
      <c r="U71" s="3"/>
      <c r="V71" s="3"/>
      <c r="W71" s="3"/>
      <c r="X71" s="3"/>
    </row>
    <row r="72" spans="21:24" ht="35.1" customHeight="1" x14ac:dyDescent="0.25">
      <c r="U72" s="3"/>
      <c r="V72" s="3"/>
      <c r="W72" s="3"/>
      <c r="X72" s="3"/>
    </row>
    <row r="73" spans="21:24" ht="35.1" customHeight="1" x14ac:dyDescent="0.25">
      <c r="U73" s="3"/>
      <c r="V73" s="3"/>
      <c r="W73" s="3"/>
      <c r="X73" s="3"/>
    </row>
    <row r="74" spans="21:24" ht="35.1" customHeight="1" x14ac:dyDescent="0.25">
      <c r="U74" s="3"/>
      <c r="V74" s="3"/>
      <c r="W74" s="3"/>
      <c r="X74" s="3"/>
    </row>
    <row r="75" spans="21:24" ht="35.1" customHeight="1" x14ac:dyDescent="0.25">
      <c r="U75" s="3"/>
      <c r="V75" s="3"/>
      <c r="W75" s="3"/>
      <c r="X75" s="3"/>
    </row>
    <row r="76" spans="21:24" ht="35.1" customHeight="1" x14ac:dyDescent="0.25">
      <c r="U76" s="3"/>
      <c r="V76" s="3"/>
      <c r="W76" s="3"/>
      <c r="X76" s="3"/>
    </row>
    <row r="77" spans="21:24" ht="35.1" customHeight="1" x14ac:dyDescent="0.25">
      <c r="U77" s="3"/>
      <c r="V77" s="3"/>
      <c r="W77" s="3"/>
      <c r="X77" s="3"/>
    </row>
    <row r="78" spans="21:24" x14ac:dyDescent="0.25">
      <c r="U78" s="3"/>
      <c r="V78" s="3"/>
      <c r="W78" s="3"/>
      <c r="X78" s="3"/>
    </row>
    <row r="79" spans="21:24" ht="34.5" customHeight="1" x14ac:dyDescent="0.25">
      <c r="U79" s="3"/>
      <c r="V79" s="3"/>
      <c r="W79" s="3"/>
      <c r="X79" s="3"/>
    </row>
    <row r="80" spans="21:24" x14ac:dyDescent="0.25">
      <c r="U80" s="3"/>
      <c r="V80" s="3"/>
      <c r="W80" s="3"/>
      <c r="X80" s="3"/>
    </row>
    <row r="81" spans="21:24" x14ac:dyDescent="0.25">
      <c r="U81" s="3"/>
      <c r="V81" s="3"/>
      <c r="W81" s="3"/>
      <c r="X81" s="3"/>
    </row>
    <row r="82" spans="21:24" x14ac:dyDescent="0.25">
      <c r="U82" s="3"/>
      <c r="V82" s="3"/>
      <c r="W82" s="3"/>
      <c r="X82" s="3"/>
    </row>
    <row r="83" spans="21:24" x14ac:dyDescent="0.25">
      <c r="U83" s="3"/>
      <c r="V83" s="3"/>
      <c r="W83" s="3"/>
      <c r="X83" s="3"/>
    </row>
    <row r="84" spans="21:24" x14ac:dyDescent="0.25">
      <c r="U84" s="3"/>
      <c r="V84" s="3"/>
      <c r="W84" s="3"/>
      <c r="X84" s="3"/>
    </row>
    <row r="85" spans="21:24" x14ac:dyDescent="0.25">
      <c r="U85" s="3"/>
      <c r="V85" s="3"/>
      <c r="W85" s="3"/>
      <c r="X85" s="3"/>
    </row>
    <row r="86" spans="21:24" x14ac:dyDescent="0.25">
      <c r="U86" s="3"/>
      <c r="V86" s="3"/>
      <c r="W86" s="3"/>
      <c r="X86" s="3"/>
    </row>
    <row r="87" spans="21:24" x14ac:dyDescent="0.25">
      <c r="U87" s="3"/>
      <c r="V87" s="3"/>
      <c r="W87" s="3"/>
      <c r="X87" s="3"/>
    </row>
    <row r="88" spans="21:24" x14ac:dyDescent="0.25">
      <c r="U88" s="3"/>
      <c r="V88" s="3"/>
      <c r="W88" s="3"/>
      <c r="X88" s="3"/>
    </row>
    <row r="89" spans="21:24" x14ac:dyDescent="0.25">
      <c r="U89" s="3"/>
      <c r="V89" s="3"/>
      <c r="W89" s="3"/>
      <c r="X89" s="3"/>
    </row>
    <row r="90" spans="21:24" x14ac:dyDescent="0.25">
      <c r="V90" s="3"/>
      <c r="W90" s="3"/>
      <c r="X90" s="3"/>
    </row>
    <row r="91" spans="21:24" x14ac:dyDescent="0.25">
      <c r="V91" s="3"/>
      <c r="W91" s="3"/>
      <c r="X91" s="3"/>
    </row>
  </sheetData>
  <mergeCells count="4">
    <mergeCell ref="A4:X4"/>
    <mergeCell ref="A3:X3"/>
    <mergeCell ref="A5:X5"/>
    <mergeCell ref="T6:X6"/>
  </mergeCells>
  <printOptions horizontalCentered="1"/>
  <pageMargins left="0" right="0" top="0.78740157480314965" bottom="0.78740157480314965" header="0.78740157480314965" footer="0.78740157480314965"/>
  <pageSetup paperSize="5"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EJECUCIÒN GASTOS DE INVERSIÒN</vt:lpstr>
      <vt:lpstr>'EJECUCIÒN GASTOS DE INVERSIÒN'!Títulos_a_imprimir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2020-09-02T19:42:09Z</cp:lastPrinted>
  <dcterms:created xsi:type="dcterms:W3CDTF">2020-09-01T13:03:31Z</dcterms:created>
  <dcterms:modified xsi:type="dcterms:W3CDTF">2020-09-02T19:42:49Z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