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BRIL 30 DE 2020\PDF\"/>
    </mc:Choice>
  </mc:AlternateContent>
  <bookViews>
    <workbookView xWindow="240" yWindow="120" windowWidth="18060" windowHeight="7050"/>
  </bookViews>
  <sheets>
    <sheet name="GASTOS DE INVERSION" sheetId="1" r:id="rId1"/>
  </sheets>
  <definedNames>
    <definedName name="_xlnm.Print_Titles" localSheetId="0">'GASTOS DE INVERSION'!$7:$7</definedName>
  </definedNames>
  <calcPr calcId="152511"/>
</workbook>
</file>

<file path=xl/calcChain.xml><?xml version="1.0" encoding="utf-8"?>
<calcChain xmlns="http://schemas.openxmlformats.org/spreadsheetml/2006/main">
  <c r="X31" i="1" l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T31" i="1"/>
  <c r="S31" i="1"/>
  <c r="R31" i="1"/>
  <c r="Q31" i="1"/>
  <c r="P31" i="1"/>
  <c r="O31" i="1"/>
  <c r="N31" i="1"/>
  <c r="M31" i="1"/>
  <c r="L31" i="1"/>
  <c r="K31" i="1"/>
  <c r="J31" i="1"/>
  <c r="T30" i="1"/>
  <c r="S30" i="1"/>
  <c r="R30" i="1"/>
  <c r="Q30" i="1"/>
  <c r="P30" i="1"/>
  <c r="N30" i="1"/>
  <c r="M30" i="1"/>
  <c r="L30" i="1"/>
  <c r="K30" i="1"/>
  <c r="J30" i="1"/>
  <c r="T27" i="1"/>
  <c r="S27" i="1"/>
  <c r="R27" i="1"/>
  <c r="Q27" i="1"/>
  <c r="P27" i="1"/>
  <c r="N27" i="1"/>
  <c r="M27" i="1"/>
  <c r="L27" i="1"/>
  <c r="K27" i="1"/>
  <c r="J27" i="1"/>
  <c r="T24" i="1"/>
  <c r="S24" i="1"/>
  <c r="R24" i="1"/>
  <c r="Q24" i="1"/>
  <c r="P24" i="1"/>
  <c r="N24" i="1"/>
  <c r="M24" i="1"/>
  <c r="L24" i="1"/>
  <c r="K24" i="1"/>
  <c r="J24" i="1"/>
  <c r="T11" i="1"/>
  <c r="S11" i="1"/>
  <c r="R11" i="1"/>
  <c r="Q11" i="1"/>
  <c r="P11" i="1"/>
  <c r="N11" i="1"/>
  <c r="M11" i="1"/>
  <c r="L11" i="1"/>
  <c r="K11" i="1"/>
  <c r="J11" i="1"/>
  <c r="O10" i="1" l="1"/>
  <c r="O26" i="1"/>
  <c r="O25" i="1"/>
  <c r="O27" i="1" s="1"/>
  <c r="O23" i="1"/>
  <c r="O22" i="1"/>
  <c r="O21" i="1"/>
  <c r="O20" i="1"/>
  <c r="O19" i="1"/>
  <c r="O18" i="1"/>
  <c r="O29" i="1"/>
  <c r="O17" i="1"/>
  <c r="O16" i="1"/>
  <c r="O15" i="1"/>
  <c r="O14" i="1"/>
  <c r="O13" i="1"/>
  <c r="O28" i="1"/>
  <c r="O12" i="1"/>
  <c r="O9" i="1"/>
  <c r="O8" i="1"/>
  <c r="O11" i="1" s="1"/>
  <c r="O24" i="1" l="1"/>
  <c r="O30" i="1"/>
  <c r="X8" i="1"/>
  <c r="W8" i="1"/>
  <c r="U8" i="1"/>
  <c r="V8" i="1"/>
</calcChain>
</file>

<file path=xl/sharedStrings.xml><?xml version="1.0" encoding="utf-8"?>
<sst xmlns="http://schemas.openxmlformats.org/spreadsheetml/2006/main" count="209" uniqueCount="81">
  <si>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</si>
  <si>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</si>
  <si>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</si>
  <si>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</si>
  <si>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</si>
  <si>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</si>
  <si>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</si>
  <si>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</si>
  <si>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</si>
  <si>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</si>
  <si>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</si>
  <si>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</si>
  <si>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</si>
  <si>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</si>
  <si>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</si>
  <si>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</si>
  <si>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</si>
  <si>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</si>
  <si>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</si>
  <si>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</si>
  <si>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</si>
  <si>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</si>
  <si>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</si>
  <si>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</si>
  <si>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</si>
  <si>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</si>
  <si>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</si>
  <si>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</si>
  <si>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</si>
  <si>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</si>
  <si>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</si>
  <si>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</si>
  <si>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</si>
  <si>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</si>
  <si>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</si>
  <si>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</si>
  <si>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</si>
  <si>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</si>
  <si>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</si>
  <si>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</si>
  <si>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</si>
  <si>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</si>
  <si>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</si>
  <si>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</si>
  <si>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</si>
  <si>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</si>
  <si>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</si>
  <si>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</si>
  <si>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</si>
  <si>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</si>
  <si>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</si>
  <si>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</si>
  <si>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</si>
  <si>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</si>
  <si>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</si>
  <si>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</si>
  <si>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</si>
  <si>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</si>
  <si>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</si>
  <si>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</si>
  <si>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</si>
  <si>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</si>
  <si>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</si>
  <si>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</si>
  <si>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</si>
  <si>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GASTOS DE INVERSION</t>
  </si>
  <si>
    <t>APR. VIGENTE DESPUES DE BLOQUEOS</t>
  </si>
  <si>
    <t>APROPIACION SIN COMPROMETER</t>
  </si>
  <si>
    <t>COMP/ APR</t>
  </si>
  <si>
    <t xml:space="preserve"> OBLIG /APR</t>
  </si>
  <si>
    <t>PAGO/ APR</t>
  </si>
  <si>
    <t>MINISTERIO DE COMERCIO INDUSTRIA Y TURISMO</t>
  </si>
  <si>
    <t>EJECUCION PRESUPUESTAL ACUMULADA CON CORTE AL 30 DE ABRIL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</si>
  <si>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</si>
  <si>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</si>
  <si>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</si>
  <si>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VICEMINISTERIO DE COMERCIO EXTERIOR</t>
  </si>
  <si>
    <t>VICEMINISTERIO DE DESARROLLO EMPRESARIAL</t>
  </si>
  <si>
    <t>SECRETARIA GENERAL</t>
  </si>
  <si>
    <t>VICEMINISTERIO DE TURISMO</t>
  </si>
  <si>
    <t>FECHA DE GENERACIÒN:MAYO 04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</si>
</sst>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/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/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10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4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11" fillId="0" borderId="0" xfId="0" applyFont="1" applyFill="1" applyBorder="1"/>
    <xf numFmtId="4" fontId="7" fillId="3" borderId="1" xfId="0" applyNumberFormat="1" applyFont="1" applyFill="1" applyBorder="1" applyAlignment="1">
      <alignment horizontal="right" vertical="center" wrapText="1" readingOrder="1"/>
    </xf>
    <xf numFmtId="10" fontId="7" fillId="3" borderId="1" xfId="0" applyNumberFormat="1" applyFont="1" applyFill="1" applyBorder="1" applyAlignment="1">
      <alignment horizontal="right" vertical="center" wrapText="1" readingOrder="1"/>
    </xf>
    <xf numFmtId="0" fontId="6" fillId="3" borderId="2" xfId="0" applyNumberFormat="1" applyFont="1" applyFill="1" applyBorder="1" applyAlignment="1">
      <alignment horizontal="left" vertical="center" wrapText="1" readingOrder="1"/>
    </xf>
    <xf numFmtId="164" fontId="6" fillId="3" borderId="2" xfId="0" applyNumberFormat="1" applyFont="1" applyFill="1" applyBorder="1" applyAlignment="1">
      <alignment horizontal="right" vertical="center" wrapText="1" readingOrder="1"/>
    </xf>
    <xf numFmtId="4" fontId="7" fillId="3" borderId="2" xfId="0" applyNumberFormat="1" applyFont="1" applyFill="1" applyBorder="1" applyAlignment="1">
      <alignment horizontal="right" vertical="center" wrapText="1" readingOrder="1"/>
    </xf>
    <xf numFmtId="10" fontId="7" fillId="3" borderId="2" xfId="0" applyNumberFormat="1" applyFont="1" applyFill="1" applyBorder="1" applyAlignment="1">
      <alignment horizontal="right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10" fontId="7" fillId="0" borderId="7" xfId="0" applyNumberFormat="1" applyFont="1" applyFill="1" applyBorder="1" applyAlignment="1">
      <alignment horizontal="right" vertical="center" wrapText="1" readingOrder="1"/>
    </xf>
    <xf numFmtId="0" fontId="6" fillId="3" borderId="6" xfId="0" applyNumberFormat="1" applyFont="1" applyFill="1" applyBorder="1" applyAlignment="1">
      <alignment horizontal="left" vertical="center" wrapText="1" readingOrder="1"/>
    </xf>
    <xf numFmtId="10" fontId="7" fillId="3" borderId="7" xfId="0" applyNumberFormat="1" applyFont="1" applyFill="1" applyBorder="1" applyAlignment="1">
      <alignment horizontal="right" vertical="center" wrapText="1" readingOrder="1"/>
    </xf>
    <xf numFmtId="0" fontId="6" fillId="3" borderId="8" xfId="0" applyNumberFormat="1" applyFont="1" applyFill="1" applyBorder="1" applyAlignment="1">
      <alignment horizontal="left" vertical="center" wrapText="1" readingOrder="1"/>
    </xf>
    <xf numFmtId="10" fontId="7" fillId="3" borderId="9" xfId="0" applyNumberFormat="1" applyFont="1" applyFill="1" applyBorder="1" applyAlignment="1">
      <alignment horizontal="right" vertical="center" wrapText="1" readingOrder="1"/>
    </xf>
    <xf numFmtId="0" fontId="6" fillId="4" borderId="10" xfId="0" applyNumberFormat="1" applyFont="1" applyFill="1" applyBorder="1" applyAlignment="1">
      <alignment horizontal="left" vertical="center" wrapText="1" readingOrder="1"/>
    </xf>
    <xf numFmtId="0" fontId="6" fillId="4" borderId="11" xfId="0" applyNumberFormat="1" applyFont="1" applyFill="1" applyBorder="1" applyAlignment="1">
      <alignment horizontal="left" vertical="center" wrapText="1" readingOrder="1"/>
    </xf>
    <xf numFmtId="164" fontId="6" fillId="4" borderId="11" xfId="0" applyNumberFormat="1" applyFont="1" applyFill="1" applyBorder="1" applyAlignment="1">
      <alignment horizontal="right" vertical="center" wrapText="1" readingOrder="1"/>
    </xf>
    <xf numFmtId="4" fontId="7" fillId="4" borderId="11" xfId="0" applyNumberFormat="1" applyFont="1" applyFill="1" applyBorder="1" applyAlignment="1">
      <alignment horizontal="right" vertical="center" wrapText="1" readingOrder="1"/>
    </xf>
    <xf numFmtId="10" fontId="7" fillId="4" borderId="11" xfId="0" applyNumberFormat="1" applyFont="1" applyFill="1" applyBorder="1" applyAlignment="1">
      <alignment horizontal="right" vertical="center" wrapText="1" readingOrder="1"/>
    </xf>
    <xf numFmtId="10" fontId="7" fillId="4" borderId="1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7</xdr:col>
      <xdr:colOff>133350</xdr:colOff>
      <xdr:row>2</xdr:row>
      <xdr:rowOff>156761</xdr:rowOff>
    </xdr:to>
    <xdr:pic>
      <xdr:nvPicPr>
        <xdr:cNvPr id="4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75"/>
  <sheetViews>
    <sheetView showGridLines="0" tabSelected="1" topLeftCell="L25" workbookViewId="0">
      <selection activeCell="U31" sqref="U31"/>
    </sheetView>
  </sheetViews>
  <sheetFormatPr baseColWidth="10" defaultRowHeight="15" x14ac:dyDescent="0.25"/>
  <cols>
    <col min="1" max="3" width="5.42578125" customWidth="1"/>
    <col min="4" max="4" width="5" customWidth="1"/>
    <col min="5" max="5" width="5.42578125" customWidth="1"/>
    <col min="6" max="6" width="7.5703125" customWidth="1"/>
    <col min="7" max="7" width="4.140625" customWidth="1"/>
    <col min="8" max="8" width="4.28515625" customWidth="1"/>
    <col min="9" max="9" width="27.5703125" customWidth="1"/>
    <col min="10" max="10" width="15.7109375" customWidth="1"/>
    <col min="11" max="11" width="11.7109375" customWidth="1"/>
    <col min="12" max="12" width="10.85546875" customWidth="1"/>
    <col min="13" max="13" width="16.85546875" customWidth="1"/>
    <col min="14" max="14" width="14.85546875" customWidth="1"/>
    <col min="15" max="16" width="16" customWidth="1"/>
    <col min="17" max="17" width="15.7109375" customWidth="1"/>
    <col min="18" max="18" width="16.7109375" customWidth="1"/>
    <col min="19" max="19" width="15.5703125" customWidth="1"/>
    <col min="20" max="21" width="14.85546875" customWidth="1"/>
    <col min="22" max="22" width="7" customWidth="1"/>
    <col min="23" max="23" width="6.85546875" customWidth="1"/>
    <col min="24" max="24" width="6.5703125" customWidth="1"/>
  </cols>
  <sheetData>
    <row r="3" spans="1:28" ht="16.5" x14ac:dyDescent="0.25">
      <c r="A3" s="42" t="s">
        <v>71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8" ht="16.5" x14ac:dyDescent="0.25">
      <c r="A4" s="42" t="s">
        <v>72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8" ht="16.5" x14ac:dyDescent="0.25">
      <c r="A5" s="42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AA5" s="5"/>
    </row>
    <row r="6" spans="1:28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41" t="s">
        <v>80</v>
      </c>
      <c r="Z6" s="5"/>
      <c r="AA6" s="5"/>
    </row>
    <row r="7" spans="1:28" ht="35.25" thickTop="1" thickBot="1" x14ac:dyDescent="0.3">
      <c r="A7" s="25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8</v>
      </c>
      <c r="I7" s="26" t="s">
        <v>9</v>
      </c>
      <c r="J7" s="26" t="s">
        <v>10</v>
      </c>
      <c r="K7" s="26" t="s">
        <v>11</v>
      </c>
      <c r="L7" s="26" t="s">
        <v>12</v>
      </c>
      <c r="M7" s="26" t="s">
        <v>13</v>
      </c>
      <c r="N7" s="26" t="s">
        <v>14</v>
      </c>
      <c r="O7" s="26" t="s">
        <v>66</v>
      </c>
      <c r="P7" s="26" t="s">
        <v>15</v>
      </c>
      <c r="Q7" s="26" t="s">
        <v>16</v>
      </c>
      <c r="R7" s="26" t="s">
        <v>17</v>
      </c>
      <c r="S7" s="26" t="s">
        <v>18</v>
      </c>
      <c r="T7" s="26" t="s">
        <v>19</v>
      </c>
      <c r="U7" s="27" t="s">
        <v>67</v>
      </c>
      <c r="V7" s="27" t="s">
        <v>68</v>
      </c>
      <c r="W7" s="27" t="s">
        <v>69</v>
      </c>
      <c r="X7" s="28" t="s">
        <v>70</v>
      </c>
      <c r="Z7" s="5"/>
      <c r="AA7" s="5"/>
    </row>
    <row r="8" spans="1:28" ht="54.95" customHeight="1" thickBot="1" x14ac:dyDescent="0.3">
      <c r="A8" s="29" t="s">
        <v>25</v>
      </c>
      <c r="B8" s="10" t="s">
        <v>26</v>
      </c>
      <c r="C8" s="10" t="s">
        <v>27</v>
      </c>
      <c r="D8" s="10" t="s">
        <v>28</v>
      </c>
      <c r="E8" s="10"/>
      <c r="F8" s="10" t="s">
        <v>20</v>
      </c>
      <c r="G8" s="10" t="s">
        <v>23</v>
      </c>
      <c r="H8" s="10" t="s">
        <v>22</v>
      </c>
      <c r="I8" s="10" t="s">
        <v>29</v>
      </c>
      <c r="J8" s="11">
        <v>4000000000</v>
      </c>
      <c r="K8" s="11">
        <v>0</v>
      </c>
      <c r="L8" s="11">
        <v>0</v>
      </c>
      <c r="M8" s="11">
        <v>4000000000</v>
      </c>
      <c r="N8" s="11">
        <v>0</v>
      </c>
      <c r="O8" s="12">
        <f>+M8-N8</f>
        <v>4000000000</v>
      </c>
      <c r="P8" s="11">
        <v>3045210664.1300001</v>
      </c>
      <c r="Q8" s="11">
        <v>954789335.87</v>
      </c>
      <c r="R8" s="11">
        <v>2483436539.1300001</v>
      </c>
      <c r="S8" s="11">
        <v>358722702.13</v>
      </c>
      <c r="T8" s="11">
        <v>358722702.13</v>
      </c>
      <c r="U8" s="13">
        <f>+O8-R8</f>
        <v>1516563460.8699999</v>
      </c>
      <c r="V8" s="14">
        <f>+R8/O8</f>
        <v>0.62085913478249999</v>
      </c>
      <c r="W8" s="14">
        <f>+S8/O8</f>
        <v>8.9680675532500004E-2</v>
      </c>
      <c r="X8" s="30">
        <f>+T8/O8</f>
        <v>8.9680675532500004E-2</v>
      </c>
      <c r="Y8" s="7"/>
      <c r="Z8" s="7"/>
      <c r="AA8" s="7"/>
      <c r="AB8" s="8"/>
    </row>
    <row r="9" spans="1:28" ht="54.95" customHeight="1" thickBot="1" x14ac:dyDescent="0.3">
      <c r="A9" s="29" t="s">
        <v>25</v>
      </c>
      <c r="B9" s="10" t="s">
        <v>26</v>
      </c>
      <c r="C9" s="10" t="s">
        <v>27</v>
      </c>
      <c r="D9" s="10" t="s">
        <v>28</v>
      </c>
      <c r="E9" s="10"/>
      <c r="F9" s="10" t="s">
        <v>20</v>
      </c>
      <c r="G9" s="10" t="s">
        <v>30</v>
      </c>
      <c r="H9" s="10" t="s">
        <v>22</v>
      </c>
      <c r="I9" s="10" t="s">
        <v>29</v>
      </c>
      <c r="J9" s="11">
        <v>8570800000</v>
      </c>
      <c r="K9" s="11">
        <v>0</v>
      </c>
      <c r="L9" s="11">
        <v>0</v>
      </c>
      <c r="M9" s="11">
        <v>8570800000</v>
      </c>
      <c r="N9" s="11">
        <v>0</v>
      </c>
      <c r="O9" s="12">
        <f>+M9-N9</f>
        <v>8570800000</v>
      </c>
      <c r="P9" s="11">
        <v>8570800000</v>
      </c>
      <c r="Q9" s="11">
        <v>0</v>
      </c>
      <c r="R9" s="11">
        <v>0</v>
      </c>
      <c r="S9" s="11">
        <v>0</v>
      </c>
      <c r="T9" s="11">
        <v>0</v>
      </c>
      <c r="U9" s="13">
        <f t="shared" ref="U9:U31" si="0">+O9-R9</f>
        <v>8570800000</v>
      </c>
      <c r="V9" s="14">
        <f t="shared" ref="V9:V31" si="1">+R9/O9</f>
        <v>0</v>
      </c>
      <c r="W9" s="14">
        <f t="shared" ref="W9:W31" si="2">+S9/O9</f>
        <v>0</v>
      </c>
      <c r="X9" s="30">
        <f t="shared" ref="X9:X31" si="3">+T9/O9</f>
        <v>0</v>
      </c>
      <c r="Y9" s="7"/>
      <c r="Z9" s="7"/>
      <c r="AA9" s="7"/>
      <c r="AB9" s="8"/>
    </row>
    <row r="10" spans="1:28" ht="54.95" customHeight="1" thickBot="1" x14ac:dyDescent="0.3">
      <c r="A10" s="29" t="s">
        <v>25</v>
      </c>
      <c r="B10" s="10" t="s">
        <v>26</v>
      </c>
      <c r="C10" s="10" t="s">
        <v>27</v>
      </c>
      <c r="D10" s="10" t="s">
        <v>28</v>
      </c>
      <c r="E10" s="10"/>
      <c r="F10" s="10" t="s">
        <v>20</v>
      </c>
      <c r="G10" s="10" t="s">
        <v>34</v>
      </c>
      <c r="H10" s="10" t="s">
        <v>24</v>
      </c>
      <c r="I10" s="10" t="s">
        <v>64</v>
      </c>
      <c r="J10" s="11">
        <v>12220588000</v>
      </c>
      <c r="K10" s="11">
        <v>0</v>
      </c>
      <c r="L10" s="11">
        <v>0</v>
      </c>
      <c r="M10" s="11">
        <v>12220588000</v>
      </c>
      <c r="N10" s="11">
        <v>0</v>
      </c>
      <c r="O10" s="12">
        <f>+M10-N10</f>
        <v>12220588000</v>
      </c>
      <c r="P10" s="11">
        <v>9618531082.1800003</v>
      </c>
      <c r="Q10" s="11">
        <v>2602056917.8200002</v>
      </c>
      <c r="R10" s="11">
        <v>5181174684.1800003</v>
      </c>
      <c r="S10" s="11">
        <v>818203128.97000003</v>
      </c>
      <c r="T10" s="11">
        <v>818203128.97000003</v>
      </c>
      <c r="U10" s="13">
        <f t="shared" si="0"/>
        <v>7039413315.8199997</v>
      </c>
      <c r="V10" s="14">
        <f t="shared" si="1"/>
        <v>0.42397098111645692</v>
      </c>
      <c r="W10" s="14">
        <f t="shared" si="2"/>
        <v>6.695284457425453E-2</v>
      </c>
      <c r="X10" s="30">
        <f t="shared" si="3"/>
        <v>6.695284457425453E-2</v>
      </c>
      <c r="Y10" s="7"/>
      <c r="Z10" s="7"/>
      <c r="AA10" s="7"/>
      <c r="AB10" s="8"/>
    </row>
    <row r="11" spans="1:28" ht="40.5" customHeight="1" thickBot="1" x14ac:dyDescent="0.3">
      <c r="A11" s="31" t="s">
        <v>25</v>
      </c>
      <c r="B11" s="15"/>
      <c r="C11" s="15"/>
      <c r="D11" s="15"/>
      <c r="E11" s="15"/>
      <c r="F11" s="15"/>
      <c r="G11" s="15"/>
      <c r="H11" s="15"/>
      <c r="I11" s="15" t="s">
        <v>76</v>
      </c>
      <c r="J11" s="16">
        <f>SUM(J8:J10)</f>
        <v>24791388000</v>
      </c>
      <c r="K11" s="16">
        <f t="shared" ref="K11:T11" si="4">SUM(K8:K10)</f>
        <v>0</v>
      </c>
      <c r="L11" s="16">
        <f t="shared" si="4"/>
        <v>0</v>
      </c>
      <c r="M11" s="16">
        <f t="shared" si="4"/>
        <v>24791388000</v>
      </c>
      <c r="N11" s="16">
        <f t="shared" si="4"/>
        <v>0</v>
      </c>
      <c r="O11" s="16">
        <f t="shared" si="4"/>
        <v>24791388000</v>
      </c>
      <c r="P11" s="16">
        <f t="shared" si="4"/>
        <v>21234541746.310001</v>
      </c>
      <c r="Q11" s="16">
        <f t="shared" si="4"/>
        <v>3556846253.6900001</v>
      </c>
      <c r="R11" s="16">
        <f t="shared" si="4"/>
        <v>7664611223.3100004</v>
      </c>
      <c r="S11" s="16">
        <f t="shared" si="4"/>
        <v>1176925831.0999999</v>
      </c>
      <c r="T11" s="16">
        <f t="shared" si="4"/>
        <v>1176925831.0999999</v>
      </c>
      <c r="U11" s="19">
        <f t="shared" si="0"/>
        <v>17126776776.689999</v>
      </c>
      <c r="V11" s="20">
        <f t="shared" si="1"/>
        <v>0.30916426394964253</v>
      </c>
      <c r="W11" s="20">
        <f t="shared" si="2"/>
        <v>4.7473172179790815E-2</v>
      </c>
      <c r="X11" s="32">
        <f t="shared" si="3"/>
        <v>4.7473172179790815E-2</v>
      </c>
      <c r="Y11" s="7"/>
      <c r="Z11" s="7"/>
      <c r="AA11" s="7"/>
      <c r="AB11" s="8"/>
    </row>
    <row r="12" spans="1:28" ht="54.95" customHeight="1" thickBot="1" x14ac:dyDescent="0.3">
      <c r="A12" s="29" t="s">
        <v>25</v>
      </c>
      <c r="B12" s="10" t="s">
        <v>31</v>
      </c>
      <c r="C12" s="10" t="s">
        <v>27</v>
      </c>
      <c r="D12" s="10" t="s">
        <v>32</v>
      </c>
      <c r="E12" s="10" t="s">
        <v>0</v>
      </c>
      <c r="F12" s="10" t="s">
        <v>20</v>
      </c>
      <c r="G12" s="10" t="s">
        <v>23</v>
      </c>
      <c r="H12" s="10" t="s">
        <v>22</v>
      </c>
      <c r="I12" s="10" t="s">
        <v>33</v>
      </c>
      <c r="J12" s="11">
        <v>131974742</v>
      </c>
      <c r="K12" s="11">
        <v>0</v>
      </c>
      <c r="L12" s="11">
        <v>0</v>
      </c>
      <c r="M12" s="11">
        <v>131974742</v>
      </c>
      <c r="N12" s="11">
        <v>0</v>
      </c>
      <c r="O12" s="12">
        <f t="shared" ref="O12:O23" si="5">+M12-N12</f>
        <v>131974742</v>
      </c>
      <c r="P12" s="11">
        <v>0</v>
      </c>
      <c r="Q12" s="11">
        <v>131974742</v>
      </c>
      <c r="R12" s="11">
        <v>0</v>
      </c>
      <c r="S12" s="11">
        <v>0</v>
      </c>
      <c r="T12" s="11">
        <v>0</v>
      </c>
      <c r="U12" s="13">
        <f t="shared" si="0"/>
        <v>131974742</v>
      </c>
      <c r="V12" s="14">
        <f t="shared" si="1"/>
        <v>0</v>
      </c>
      <c r="W12" s="14">
        <f t="shared" si="2"/>
        <v>0</v>
      </c>
      <c r="X12" s="30">
        <f t="shared" si="3"/>
        <v>0</v>
      </c>
      <c r="Y12" s="7"/>
      <c r="Z12" s="7"/>
      <c r="AA12" s="7"/>
      <c r="AB12" s="8"/>
    </row>
    <row r="13" spans="1:28" ht="54.95" customHeight="1" thickBot="1" x14ac:dyDescent="0.3">
      <c r="A13" s="29" t="s">
        <v>25</v>
      </c>
      <c r="B13" s="10" t="s">
        <v>31</v>
      </c>
      <c r="C13" s="10" t="s">
        <v>27</v>
      </c>
      <c r="D13" s="10" t="s">
        <v>36</v>
      </c>
      <c r="E13" s="10"/>
      <c r="F13" s="10" t="s">
        <v>20</v>
      </c>
      <c r="G13" s="10" t="s">
        <v>23</v>
      </c>
      <c r="H13" s="10" t="s">
        <v>22</v>
      </c>
      <c r="I13" s="10" t="s">
        <v>37</v>
      </c>
      <c r="J13" s="11">
        <v>5560170000</v>
      </c>
      <c r="K13" s="11">
        <v>0</v>
      </c>
      <c r="L13" s="11">
        <v>0</v>
      </c>
      <c r="M13" s="11">
        <v>5560170000</v>
      </c>
      <c r="N13" s="11">
        <v>0</v>
      </c>
      <c r="O13" s="12">
        <f t="shared" si="5"/>
        <v>5560170000</v>
      </c>
      <c r="P13" s="11">
        <v>3715000246</v>
      </c>
      <c r="Q13" s="11">
        <v>1845169754</v>
      </c>
      <c r="R13" s="11">
        <v>1312198411</v>
      </c>
      <c r="S13" s="11">
        <v>228962818</v>
      </c>
      <c r="T13" s="11">
        <v>200270752</v>
      </c>
      <c r="U13" s="13">
        <f t="shared" si="0"/>
        <v>4247971589</v>
      </c>
      <c r="V13" s="14">
        <f t="shared" si="1"/>
        <v>0.23599969263529713</v>
      </c>
      <c r="W13" s="14">
        <f t="shared" si="2"/>
        <v>4.117910387632033E-2</v>
      </c>
      <c r="X13" s="30">
        <f t="shared" si="3"/>
        <v>3.6018818129661505E-2</v>
      </c>
      <c r="Y13" s="7"/>
      <c r="Z13" s="7"/>
      <c r="AA13" s="7"/>
      <c r="AB13" s="8"/>
    </row>
    <row r="14" spans="1:28" ht="54.95" customHeight="1" thickBot="1" x14ac:dyDescent="0.3">
      <c r="A14" s="29" t="s">
        <v>25</v>
      </c>
      <c r="B14" s="10" t="s">
        <v>31</v>
      </c>
      <c r="C14" s="10" t="s">
        <v>27</v>
      </c>
      <c r="D14" s="10" t="s">
        <v>38</v>
      </c>
      <c r="E14" s="10"/>
      <c r="F14" s="10" t="s">
        <v>20</v>
      </c>
      <c r="G14" s="10" t="s">
        <v>23</v>
      </c>
      <c r="H14" s="10" t="s">
        <v>22</v>
      </c>
      <c r="I14" s="10" t="s">
        <v>39</v>
      </c>
      <c r="J14" s="11">
        <v>25000000000</v>
      </c>
      <c r="K14" s="11">
        <v>0</v>
      </c>
      <c r="L14" s="11">
        <v>0</v>
      </c>
      <c r="M14" s="11">
        <v>25000000000</v>
      </c>
      <c r="N14" s="11">
        <v>0</v>
      </c>
      <c r="O14" s="12">
        <f t="shared" si="5"/>
        <v>25000000000</v>
      </c>
      <c r="P14" s="11">
        <v>25000000000</v>
      </c>
      <c r="Q14" s="11">
        <v>0</v>
      </c>
      <c r="R14" s="11">
        <v>25000000000</v>
      </c>
      <c r="S14" s="11">
        <v>0</v>
      </c>
      <c r="T14" s="11">
        <v>0</v>
      </c>
      <c r="U14" s="13">
        <f t="shared" si="0"/>
        <v>0</v>
      </c>
      <c r="V14" s="14">
        <f t="shared" si="1"/>
        <v>1</v>
      </c>
      <c r="W14" s="14">
        <f t="shared" si="2"/>
        <v>0</v>
      </c>
      <c r="X14" s="30">
        <f t="shared" si="3"/>
        <v>0</v>
      </c>
      <c r="Y14" s="7"/>
      <c r="Z14" s="7"/>
      <c r="AA14" s="7"/>
      <c r="AB14" s="8"/>
    </row>
    <row r="15" spans="1:28" ht="54.95" customHeight="1" thickBot="1" x14ac:dyDescent="0.3">
      <c r="A15" s="29" t="s">
        <v>25</v>
      </c>
      <c r="B15" s="10" t="s">
        <v>31</v>
      </c>
      <c r="C15" s="10" t="s">
        <v>27</v>
      </c>
      <c r="D15" s="10" t="s">
        <v>40</v>
      </c>
      <c r="E15" s="10"/>
      <c r="F15" s="10" t="s">
        <v>20</v>
      </c>
      <c r="G15" s="10" t="s">
        <v>23</v>
      </c>
      <c r="H15" s="10" t="s">
        <v>22</v>
      </c>
      <c r="I15" s="10" t="s">
        <v>41</v>
      </c>
      <c r="J15" s="11">
        <v>1030000000</v>
      </c>
      <c r="K15" s="11">
        <v>0</v>
      </c>
      <c r="L15" s="11">
        <v>0</v>
      </c>
      <c r="M15" s="11">
        <v>1030000000</v>
      </c>
      <c r="N15" s="11">
        <v>0</v>
      </c>
      <c r="O15" s="12">
        <f t="shared" si="5"/>
        <v>1030000000</v>
      </c>
      <c r="P15" s="11">
        <v>1030000000</v>
      </c>
      <c r="Q15" s="11">
        <v>0</v>
      </c>
      <c r="R15" s="11">
        <v>1030000000</v>
      </c>
      <c r="S15" s="11">
        <v>0</v>
      </c>
      <c r="T15" s="11">
        <v>0</v>
      </c>
      <c r="U15" s="13">
        <f t="shared" si="0"/>
        <v>0</v>
      </c>
      <c r="V15" s="14">
        <f t="shared" si="1"/>
        <v>1</v>
      </c>
      <c r="W15" s="14">
        <f t="shared" si="2"/>
        <v>0</v>
      </c>
      <c r="X15" s="30">
        <f t="shared" si="3"/>
        <v>0</v>
      </c>
      <c r="Y15" s="7"/>
      <c r="Z15" s="7"/>
      <c r="AA15" s="7"/>
      <c r="AB15" s="8"/>
    </row>
    <row r="16" spans="1:28" ht="54.95" customHeight="1" thickBot="1" x14ac:dyDescent="0.3">
      <c r="A16" s="29" t="s">
        <v>25</v>
      </c>
      <c r="B16" s="10" t="s">
        <v>31</v>
      </c>
      <c r="C16" s="10" t="s">
        <v>27</v>
      </c>
      <c r="D16" s="10" t="s">
        <v>42</v>
      </c>
      <c r="E16" s="10"/>
      <c r="F16" s="10" t="s">
        <v>20</v>
      </c>
      <c r="G16" s="10" t="s">
        <v>23</v>
      </c>
      <c r="H16" s="10" t="s">
        <v>22</v>
      </c>
      <c r="I16" s="10" t="s">
        <v>43</v>
      </c>
      <c r="J16" s="11">
        <v>8858000000</v>
      </c>
      <c r="K16" s="11">
        <v>0</v>
      </c>
      <c r="L16" s="11">
        <v>0</v>
      </c>
      <c r="M16" s="11">
        <v>8858000000</v>
      </c>
      <c r="N16" s="11">
        <v>0</v>
      </c>
      <c r="O16" s="12">
        <f t="shared" si="5"/>
        <v>8858000000</v>
      </c>
      <c r="P16" s="11">
        <v>5000719324.5</v>
      </c>
      <c r="Q16" s="11">
        <v>3857280675.5</v>
      </c>
      <c r="R16" s="11">
        <v>4807233713.5</v>
      </c>
      <c r="S16" s="11">
        <v>753568968</v>
      </c>
      <c r="T16" s="11">
        <v>734848393</v>
      </c>
      <c r="U16" s="13">
        <f t="shared" si="0"/>
        <v>4050766286.5</v>
      </c>
      <c r="V16" s="14">
        <f t="shared" si="1"/>
        <v>0.54269967413637388</v>
      </c>
      <c r="W16" s="14">
        <f t="shared" si="2"/>
        <v>8.5072134567622484E-2</v>
      </c>
      <c r="X16" s="30">
        <f t="shared" si="3"/>
        <v>8.2958725784601492E-2</v>
      </c>
      <c r="Y16" s="7"/>
      <c r="Z16" s="7"/>
      <c r="AA16" s="7"/>
      <c r="AB16" s="8"/>
    </row>
    <row r="17" spans="1:28" ht="54.95" customHeight="1" thickBot="1" x14ac:dyDescent="0.3">
      <c r="A17" s="29" t="s">
        <v>25</v>
      </c>
      <c r="B17" s="10" t="s">
        <v>31</v>
      </c>
      <c r="C17" s="10" t="s">
        <v>27</v>
      </c>
      <c r="D17" s="10" t="s">
        <v>44</v>
      </c>
      <c r="E17" s="10"/>
      <c r="F17" s="10" t="s">
        <v>20</v>
      </c>
      <c r="G17" s="10" t="s">
        <v>23</v>
      </c>
      <c r="H17" s="10" t="s">
        <v>22</v>
      </c>
      <c r="I17" s="10" t="s">
        <v>45</v>
      </c>
      <c r="J17" s="11">
        <v>15422556395</v>
      </c>
      <c r="K17" s="11">
        <v>0</v>
      </c>
      <c r="L17" s="11">
        <v>0</v>
      </c>
      <c r="M17" s="11">
        <v>15422556395</v>
      </c>
      <c r="N17" s="11">
        <v>0</v>
      </c>
      <c r="O17" s="12">
        <f t="shared" si="5"/>
        <v>15422556395</v>
      </c>
      <c r="P17" s="11">
        <v>5049650787.5</v>
      </c>
      <c r="Q17" s="11">
        <v>10372905607.5</v>
      </c>
      <c r="R17" s="11">
        <v>765072599.5</v>
      </c>
      <c r="S17" s="11">
        <v>140042688.5</v>
      </c>
      <c r="T17" s="11">
        <v>140042688.5</v>
      </c>
      <c r="U17" s="13">
        <f t="shared" si="0"/>
        <v>14657483795.5</v>
      </c>
      <c r="V17" s="14">
        <f t="shared" si="1"/>
        <v>4.960737895230112E-2</v>
      </c>
      <c r="W17" s="14">
        <f t="shared" si="2"/>
        <v>9.0803810284916121E-3</v>
      </c>
      <c r="X17" s="30">
        <f t="shared" si="3"/>
        <v>9.0803810284916121E-3</v>
      </c>
      <c r="Y17" s="7"/>
      <c r="Z17" s="7"/>
      <c r="AA17" s="7"/>
      <c r="AB17" s="8"/>
    </row>
    <row r="18" spans="1:28" ht="54.95" customHeight="1" thickBot="1" x14ac:dyDescent="0.3">
      <c r="A18" s="29" t="s">
        <v>25</v>
      </c>
      <c r="B18" s="10" t="s">
        <v>31</v>
      </c>
      <c r="C18" s="10" t="s">
        <v>27</v>
      </c>
      <c r="D18" s="10" t="s">
        <v>48</v>
      </c>
      <c r="E18" s="10"/>
      <c r="F18" s="10" t="s">
        <v>20</v>
      </c>
      <c r="G18" s="10" t="s">
        <v>23</v>
      </c>
      <c r="H18" s="10" t="s">
        <v>22</v>
      </c>
      <c r="I18" s="10" t="s">
        <v>49</v>
      </c>
      <c r="J18" s="11">
        <v>2163000000</v>
      </c>
      <c r="K18" s="11">
        <v>0</v>
      </c>
      <c r="L18" s="11">
        <v>0</v>
      </c>
      <c r="M18" s="11">
        <v>2163000000</v>
      </c>
      <c r="N18" s="11">
        <v>0</v>
      </c>
      <c r="O18" s="12">
        <f t="shared" si="5"/>
        <v>2163000000</v>
      </c>
      <c r="P18" s="11">
        <v>2163000000</v>
      </c>
      <c r="Q18" s="11">
        <v>0</v>
      </c>
      <c r="R18" s="11">
        <v>0</v>
      </c>
      <c r="S18" s="11">
        <v>0</v>
      </c>
      <c r="T18" s="11">
        <v>0</v>
      </c>
      <c r="U18" s="13">
        <f t="shared" si="0"/>
        <v>2163000000</v>
      </c>
      <c r="V18" s="14">
        <f t="shared" si="1"/>
        <v>0</v>
      </c>
      <c r="W18" s="14">
        <f t="shared" si="2"/>
        <v>0</v>
      </c>
      <c r="X18" s="30">
        <f t="shared" si="3"/>
        <v>0</v>
      </c>
      <c r="Y18" s="7"/>
      <c r="Z18" s="7"/>
      <c r="AA18" s="7"/>
      <c r="AB18" s="8"/>
    </row>
    <row r="19" spans="1:28" ht="54.95" customHeight="1" thickBot="1" x14ac:dyDescent="0.3">
      <c r="A19" s="29" t="s">
        <v>25</v>
      </c>
      <c r="B19" s="10" t="s">
        <v>31</v>
      </c>
      <c r="C19" s="10" t="s">
        <v>27</v>
      </c>
      <c r="D19" s="10" t="s">
        <v>50</v>
      </c>
      <c r="E19" s="10"/>
      <c r="F19" s="10" t="s">
        <v>20</v>
      </c>
      <c r="G19" s="10" t="s">
        <v>23</v>
      </c>
      <c r="H19" s="10" t="s">
        <v>22</v>
      </c>
      <c r="I19" s="10" t="s">
        <v>51</v>
      </c>
      <c r="J19" s="11">
        <v>5181350000</v>
      </c>
      <c r="K19" s="11">
        <v>0</v>
      </c>
      <c r="L19" s="11">
        <v>0</v>
      </c>
      <c r="M19" s="11">
        <v>5181350000</v>
      </c>
      <c r="N19" s="11">
        <v>0</v>
      </c>
      <c r="O19" s="12">
        <f t="shared" si="5"/>
        <v>5181350000</v>
      </c>
      <c r="P19" s="11">
        <v>4124014565</v>
      </c>
      <c r="Q19" s="11">
        <v>1057335435</v>
      </c>
      <c r="R19" s="11">
        <v>773519193</v>
      </c>
      <c r="S19" s="11">
        <v>155755353</v>
      </c>
      <c r="T19" s="11">
        <v>148518855</v>
      </c>
      <c r="U19" s="13">
        <f t="shared" si="0"/>
        <v>4407830807</v>
      </c>
      <c r="V19" s="14">
        <f t="shared" si="1"/>
        <v>0.14928912213998283</v>
      </c>
      <c r="W19" s="14">
        <f t="shared" si="2"/>
        <v>3.0060766595578374E-2</v>
      </c>
      <c r="X19" s="30">
        <f t="shared" si="3"/>
        <v>2.8664123249732214E-2</v>
      </c>
      <c r="Y19" s="7"/>
      <c r="Z19" s="7"/>
      <c r="AA19" s="7"/>
      <c r="AB19" s="8"/>
    </row>
    <row r="20" spans="1:28" ht="54.95" customHeight="1" thickBot="1" x14ac:dyDescent="0.3">
      <c r="A20" s="29" t="s">
        <v>25</v>
      </c>
      <c r="B20" s="10" t="s">
        <v>31</v>
      </c>
      <c r="C20" s="10" t="s">
        <v>27</v>
      </c>
      <c r="D20" s="10" t="s">
        <v>52</v>
      </c>
      <c r="E20" s="10"/>
      <c r="F20" s="10" t="s">
        <v>20</v>
      </c>
      <c r="G20" s="10" t="s">
        <v>23</v>
      </c>
      <c r="H20" s="10" t="s">
        <v>22</v>
      </c>
      <c r="I20" s="10" t="s">
        <v>53</v>
      </c>
      <c r="J20" s="11">
        <v>4948478237</v>
      </c>
      <c r="K20" s="11">
        <v>0</v>
      </c>
      <c r="L20" s="11">
        <v>0</v>
      </c>
      <c r="M20" s="11">
        <v>4948478237</v>
      </c>
      <c r="N20" s="11">
        <v>0</v>
      </c>
      <c r="O20" s="12">
        <f t="shared" si="5"/>
        <v>4948478237</v>
      </c>
      <c r="P20" s="11">
        <v>2311768689</v>
      </c>
      <c r="Q20" s="11">
        <v>2636709548</v>
      </c>
      <c r="R20" s="11">
        <v>2074086816</v>
      </c>
      <c r="S20" s="11">
        <v>1570497678</v>
      </c>
      <c r="T20" s="11">
        <v>1556304436</v>
      </c>
      <c r="U20" s="13">
        <f t="shared" si="0"/>
        <v>2874391421</v>
      </c>
      <c r="V20" s="14">
        <f t="shared" si="1"/>
        <v>0.41913629133335523</v>
      </c>
      <c r="W20" s="14">
        <f t="shared" si="2"/>
        <v>0.31736982619370063</v>
      </c>
      <c r="X20" s="30">
        <f t="shared" si="3"/>
        <v>0.31450162281475547</v>
      </c>
      <c r="Y20" s="7"/>
      <c r="Z20" s="7"/>
      <c r="AA20" s="7"/>
      <c r="AB20" s="8"/>
    </row>
    <row r="21" spans="1:28" ht="54.95" customHeight="1" thickBot="1" x14ac:dyDescent="0.3">
      <c r="A21" s="29" t="s">
        <v>25</v>
      </c>
      <c r="B21" s="10" t="s">
        <v>54</v>
      </c>
      <c r="C21" s="10" t="s">
        <v>27</v>
      </c>
      <c r="D21" s="10" t="s">
        <v>55</v>
      </c>
      <c r="E21" s="10"/>
      <c r="F21" s="10" t="s">
        <v>20</v>
      </c>
      <c r="G21" s="10" t="s">
        <v>23</v>
      </c>
      <c r="H21" s="10" t="s">
        <v>22</v>
      </c>
      <c r="I21" s="10" t="s">
        <v>56</v>
      </c>
      <c r="J21" s="11">
        <v>163050000</v>
      </c>
      <c r="K21" s="11">
        <v>0</v>
      </c>
      <c r="L21" s="11">
        <v>0</v>
      </c>
      <c r="M21" s="11">
        <v>163050000</v>
      </c>
      <c r="N21" s="11">
        <v>0</v>
      </c>
      <c r="O21" s="12">
        <f t="shared" si="5"/>
        <v>163050000</v>
      </c>
      <c r="P21" s="11">
        <v>127951686</v>
      </c>
      <c r="Q21" s="11">
        <v>35098314</v>
      </c>
      <c r="R21" s="11">
        <v>73401684</v>
      </c>
      <c r="S21" s="11">
        <v>15708134</v>
      </c>
      <c r="T21" s="11">
        <v>15708134</v>
      </c>
      <c r="U21" s="13">
        <f t="shared" si="0"/>
        <v>89648316</v>
      </c>
      <c r="V21" s="14">
        <f t="shared" si="1"/>
        <v>0.4501789880404784</v>
      </c>
      <c r="W21" s="14">
        <f t="shared" si="2"/>
        <v>9.6339368291934985E-2</v>
      </c>
      <c r="X21" s="30">
        <f t="shared" si="3"/>
        <v>9.6339368291934985E-2</v>
      </c>
      <c r="Y21" s="7"/>
      <c r="Z21" s="7"/>
      <c r="AA21" s="7"/>
      <c r="AB21" s="8"/>
    </row>
    <row r="22" spans="1:28" ht="54.95" customHeight="1" thickBot="1" x14ac:dyDescent="0.3">
      <c r="A22" s="29" t="s">
        <v>25</v>
      </c>
      <c r="B22" s="10" t="s">
        <v>54</v>
      </c>
      <c r="C22" s="10" t="s">
        <v>27</v>
      </c>
      <c r="D22" s="10" t="s">
        <v>57</v>
      </c>
      <c r="E22" s="10"/>
      <c r="F22" s="10" t="s">
        <v>20</v>
      </c>
      <c r="G22" s="10" t="s">
        <v>23</v>
      </c>
      <c r="H22" s="10" t="s">
        <v>22</v>
      </c>
      <c r="I22" s="10" t="s">
        <v>58</v>
      </c>
      <c r="J22" s="11">
        <v>300000000</v>
      </c>
      <c r="K22" s="11">
        <v>0</v>
      </c>
      <c r="L22" s="11">
        <v>0</v>
      </c>
      <c r="M22" s="11">
        <v>300000000</v>
      </c>
      <c r="N22" s="11">
        <v>0</v>
      </c>
      <c r="O22" s="12">
        <f t="shared" si="5"/>
        <v>300000000</v>
      </c>
      <c r="P22" s="11">
        <v>292700000</v>
      </c>
      <c r="Q22" s="11">
        <v>7300000</v>
      </c>
      <c r="R22" s="11">
        <v>112700000</v>
      </c>
      <c r="S22" s="11">
        <v>23271305</v>
      </c>
      <c r="T22" s="11">
        <v>23271305</v>
      </c>
      <c r="U22" s="13">
        <f t="shared" si="0"/>
        <v>187300000</v>
      </c>
      <c r="V22" s="14">
        <f t="shared" si="1"/>
        <v>0.37566666666666665</v>
      </c>
      <c r="W22" s="14">
        <f t="shared" si="2"/>
        <v>7.7571016666666673E-2</v>
      </c>
      <c r="X22" s="30">
        <f t="shared" si="3"/>
        <v>7.7571016666666673E-2</v>
      </c>
      <c r="Y22" s="7"/>
      <c r="Z22" s="7"/>
      <c r="AA22" s="7"/>
      <c r="AB22" s="8"/>
    </row>
    <row r="23" spans="1:28" ht="54.95" customHeight="1" thickBot="1" x14ac:dyDescent="0.3">
      <c r="A23" s="29" t="s">
        <v>25</v>
      </c>
      <c r="B23" s="10" t="s">
        <v>54</v>
      </c>
      <c r="C23" s="10" t="s">
        <v>27</v>
      </c>
      <c r="D23" s="10" t="s">
        <v>59</v>
      </c>
      <c r="E23" s="10"/>
      <c r="F23" s="10" t="s">
        <v>20</v>
      </c>
      <c r="G23" s="10" t="s">
        <v>23</v>
      </c>
      <c r="H23" s="10" t="s">
        <v>22</v>
      </c>
      <c r="I23" s="10" t="s">
        <v>60</v>
      </c>
      <c r="J23" s="11">
        <v>144200574</v>
      </c>
      <c r="K23" s="11">
        <v>0</v>
      </c>
      <c r="L23" s="11">
        <v>0</v>
      </c>
      <c r="M23" s="11">
        <v>144200574</v>
      </c>
      <c r="N23" s="11">
        <v>0</v>
      </c>
      <c r="O23" s="12">
        <f t="shared" si="5"/>
        <v>144200574</v>
      </c>
      <c r="P23" s="11">
        <v>70744231.599999994</v>
      </c>
      <c r="Q23" s="11">
        <v>73456342.400000006</v>
      </c>
      <c r="R23" s="11">
        <v>70744231</v>
      </c>
      <c r="S23" s="11">
        <v>15000000</v>
      </c>
      <c r="T23" s="11">
        <v>15000000</v>
      </c>
      <c r="U23" s="13">
        <f t="shared" si="0"/>
        <v>73456343</v>
      </c>
      <c r="V23" s="14">
        <f t="shared" si="1"/>
        <v>0.49059604298107717</v>
      </c>
      <c r="W23" s="14">
        <f t="shared" si="2"/>
        <v>0.10402177733356319</v>
      </c>
      <c r="X23" s="30">
        <f t="shared" si="3"/>
        <v>0.10402177733356319</v>
      </c>
      <c r="Y23" s="7"/>
      <c r="Z23" s="7"/>
      <c r="AA23" s="7"/>
      <c r="AB23" s="8"/>
    </row>
    <row r="24" spans="1:28" ht="39" customHeight="1" thickBot="1" x14ac:dyDescent="0.3">
      <c r="A24" s="31"/>
      <c r="B24" s="15"/>
      <c r="C24" s="15"/>
      <c r="D24" s="15"/>
      <c r="E24" s="15"/>
      <c r="F24" s="15"/>
      <c r="G24" s="15"/>
      <c r="H24" s="15"/>
      <c r="I24" s="15" t="s">
        <v>77</v>
      </c>
      <c r="J24" s="16">
        <f>SUM(J12:J23)</f>
        <v>68902779948</v>
      </c>
      <c r="K24" s="16">
        <f t="shared" ref="K24:T24" si="6">SUM(K12:K23)</f>
        <v>0</v>
      </c>
      <c r="L24" s="16">
        <f t="shared" si="6"/>
        <v>0</v>
      </c>
      <c r="M24" s="16">
        <f t="shared" si="6"/>
        <v>68902779948</v>
      </c>
      <c r="N24" s="16">
        <f t="shared" si="6"/>
        <v>0</v>
      </c>
      <c r="O24" s="16">
        <f t="shared" si="6"/>
        <v>68902779948</v>
      </c>
      <c r="P24" s="16">
        <f t="shared" si="6"/>
        <v>48885549529.599998</v>
      </c>
      <c r="Q24" s="16">
        <f t="shared" si="6"/>
        <v>20017230418.400002</v>
      </c>
      <c r="R24" s="16">
        <f t="shared" si="6"/>
        <v>36018956648</v>
      </c>
      <c r="S24" s="16">
        <f t="shared" si="6"/>
        <v>2902806944.5</v>
      </c>
      <c r="T24" s="16">
        <f t="shared" si="6"/>
        <v>2833964563.5</v>
      </c>
      <c r="U24" s="19">
        <f t="shared" si="0"/>
        <v>32883823300</v>
      </c>
      <c r="V24" s="20">
        <f t="shared" si="1"/>
        <v>0.5227504126130037</v>
      </c>
      <c r="W24" s="20">
        <f t="shared" si="2"/>
        <v>4.2129025079840163E-2</v>
      </c>
      <c r="X24" s="32">
        <f t="shared" si="3"/>
        <v>4.1129901662004857E-2</v>
      </c>
      <c r="Y24" s="7"/>
      <c r="Z24" s="7"/>
      <c r="AA24" s="7"/>
      <c r="AB24" s="8"/>
    </row>
    <row r="25" spans="1:28" ht="54.95" customHeight="1" thickBot="1" x14ac:dyDescent="0.3">
      <c r="A25" s="29" t="s">
        <v>25</v>
      </c>
      <c r="B25" s="10" t="s">
        <v>61</v>
      </c>
      <c r="C25" s="10" t="s">
        <v>27</v>
      </c>
      <c r="D25" s="10" t="s">
        <v>55</v>
      </c>
      <c r="E25" s="10"/>
      <c r="F25" s="10" t="s">
        <v>20</v>
      </c>
      <c r="G25" s="10" t="s">
        <v>23</v>
      </c>
      <c r="H25" s="10" t="s">
        <v>22</v>
      </c>
      <c r="I25" s="10" t="s">
        <v>62</v>
      </c>
      <c r="J25" s="11">
        <v>2246121120</v>
      </c>
      <c r="K25" s="11">
        <v>0</v>
      </c>
      <c r="L25" s="11">
        <v>0</v>
      </c>
      <c r="M25" s="11">
        <v>2246121120</v>
      </c>
      <c r="N25" s="11">
        <v>0</v>
      </c>
      <c r="O25" s="12">
        <f>+M25-N25</f>
        <v>2246121120</v>
      </c>
      <c r="P25" s="11">
        <v>2224698422</v>
      </c>
      <c r="Q25" s="11">
        <v>21422698</v>
      </c>
      <c r="R25" s="11">
        <v>1014532274</v>
      </c>
      <c r="S25" s="11">
        <v>429017224</v>
      </c>
      <c r="T25" s="11">
        <v>429017224</v>
      </c>
      <c r="U25" s="13">
        <f t="shared" si="0"/>
        <v>1231588846</v>
      </c>
      <c r="V25" s="14">
        <f t="shared" si="1"/>
        <v>0.45168190840928474</v>
      </c>
      <c r="W25" s="14">
        <f t="shared" si="2"/>
        <v>0.19100360180042295</v>
      </c>
      <c r="X25" s="30">
        <f t="shared" si="3"/>
        <v>0.19100360180042295</v>
      </c>
      <c r="Y25" s="7"/>
      <c r="Z25" s="7"/>
      <c r="AA25" s="7"/>
      <c r="AB25" s="8"/>
    </row>
    <row r="26" spans="1:28" ht="54.95" customHeight="1" thickBot="1" x14ac:dyDescent="0.3">
      <c r="A26" s="29" t="s">
        <v>25</v>
      </c>
      <c r="B26" s="10" t="s">
        <v>61</v>
      </c>
      <c r="C26" s="10" t="s">
        <v>27</v>
      </c>
      <c r="D26" s="10" t="s">
        <v>57</v>
      </c>
      <c r="E26" s="10"/>
      <c r="F26" s="10" t="s">
        <v>20</v>
      </c>
      <c r="G26" s="10" t="s">
        <v>23</v>
      </c>
      <c r="H26" s="10" t="s">
        <v>22</v>
      </c>
      <c r="I26" s="10" t="s">
        <v>63</v>
      </c>
      <c r="J26" s="11">
        <v>1278000000</v>
      </c>
      <c r="K26" s="11">
        <v>0</v>
      </c>
      <c r="L26" s="11">
        <v>0</v>
      </c>
      <c r="M26" s="11">
        <v>1278000000</v>
      </c>
      <c r="N26" s="11">
        <v>0</v>
      </c>
      <c r="O26" s="12">
        <f>+M26-N26</f>
        <v>1278000000</v>
      </c>
      <c r="P26" s="11">
        <v>1201903935.7</v>
      </c>
      <c r="Q26" s="11">
        <v>76096064.299999997</v>
      </c>
      <c r="R26" s="11">
        <v>796001291.64999998</v>
      </c>
      <c r="S26" s="11">
        <v>69129906.650000006</v>
      </c>
      <c r="T26" s="11">
        <v>64218570.649999999</v>
      </c>
      <c r="U26" s="13">
        <f t="shared" si="0"/>
        <v>481998708.35000002</v>
      </c>
      <c r="V26" s="14">
        <f t="shared" si="1"/>
        <v>0.62284921099374024</v>
      </c>
      <c r="W26" s="14">
        <f t="shared" si="2"/>
        <v>5.4092258724569645E-2</v>
      </c>
      <c r="X26" s="30">
        <f t="shared" si="3"/>
        <v>5.0249272809076678E-2</v>
      </c>
      <c r="Y26" s="7"/>
      <c r="Z26" s="7"/>
      <c r="AA26" s="7"/>
      <c r="AB26" s="8"/>
    </row>
    <row r="27" spans="1:28" ht="44.25" customHeight="1" thickBot="1" x14ac:dyDescent="0.3">
      <c r="A27" s="31"/>
      <c r="B27" s="15"/>
      <c r="C27" s="15"/>
      <c r="D27" s="15"/>
      <c r="E27" s="15"/>
      <c r="F27" s="15"/>
      <c r="G27" s="15"/>
      <c r="H27" s="15"/>
      <c r="I27" s="15" t="s">
        <v>78</v>
      </c>
      <c r="J27" s="16">
        <f>SUM(J25:J26)</f>
        <v>3524121120</v>
      </c>
      <c r="K27" s="16">
        <f t="shared" ref="K27:T27" si="7">SUM(K25:K26)</f>
        <v>0</v>
      </c>
      <c r="L27" s="16">
        <f t="shared" si="7"/>
        <v>0</v>
      </c>
      <c r="M27" s="16">
        <f t="shared" si="7"/>
        <v>3524121120</v>
      </c>
      <c r="N27" s="16">
        <f t="shared" si="7"/>
        <v>0</v>
      </c>
      <c r="O27" s="16">
        <f t="shared" si="7"/>
        <v>3524121120</v>
      </c>
      <c r="P27" s="16">
        <f t="shared" si="7"/>
        <v>3426602357.6999998</v>
      </c>
      <c r="Q27" s="16">
        <f t="shared" si="7"/>
        <v>97518762.299999997</v>
      </c>
      <c r="R27" s="16">
        <f t="shared" si="7"/>
        <v>1810533565.6500001</v>
      </c>
      <c r="S27" s="16">
        <f t="shared" si="7"/>
        <v>498147130.64999998</v>
      </c>
      <c r="T27" s="16">
        <f t="shared" si="7"/>
        <v>493235794.64999998</v>
      </c>
      <c r="U27" s="19">
        <f t="shared" si="0"/>
        <v>1713587554.3499999</v>
      </c>
      <c r="V27" s="20">
        <f t="shared" si="1"/>
        <v>0.5137546366879695</v>
      </c>
      <c r="W27" s="20">
        <f t="shared" si="2"/>
        <v>0.14135357829301848</v>
      </c>
      <c r="X27" s="32">
        <f t="shared" si="3"/>
        <v>0.13995994401293449</v>
      </c>
      <c r="Y27" s="7"/>
      <c r="Z27" s="7"/>
      <c r="AA27" s="7"/>
      <c r="AB27" s="8"/>
    </row>
    <row r="28" spans="1:28" ht="54.95" customHeight="1" thickBot="1" x14ac:dyDescent="0.3">
      <c r="A28" s="29" t="s">
        <v>25</v>
      </c>
      <c r="B28" s="10" t="s">
        <v>31</v>
      </c>
      <c r="C28" s="10" t="s">
        <v>27</v>
      </c>
      <c r="D28" s="10" t="s">
        <v>34</v>
      </c>
      <c r="E28" s="10"/>
      <c r="F28" s="10" t="s">
        <v>20</v>
      </c>
      <c r="G28" s="10" t="s">
        <v>23</v>
      </c>
      <c r="H28" s="10" t="s">
        <v>22</v>
      </c>
      <c r="I28" s="10" t="s">
        <v>35</v>
      </c>
      <c r="J28" s="11">
        <v>4500000000</v>
      </c>
      <c r="K28" s="11">
        <v>0</v>
      </c>
      <c r="L28" s="11">
        <v>0</v>
      </c>
      <c r="M28" s="11">
        <v>4500000000</v>
      </c>
      <c r="N28" s="11">
        <v>0</v>
      </c>
      <c r="O28" s="12">
        <f>+M28-N28</f>
        <v>4500000000</v>
      </c>
      <c r="P28" s="11">
        <v>3588316785.5</v>
      </c>
      <c r="Q28" s="11">
        <v>911683214.5</v>
      </c>
      <c r="R28" s="11">
        <v>2284954649.5</v>
      </c>
      <c r="S28" s="11">
        <v>324041162.5</v>
      </c>
      <c r="T28" s="11">
        <v>295152193.5</v>
      </c>
      <c r="U28" s="13">
        <f t="shared" si="0"/>
        <v>2215045350.5</v>
      </c>
      <c r="V28" s="14">
        <f t="shared" si="1"/>
        <v>0.50776769988888892</v>
      </c>
      <c r="W28" s="14">
        <f t="shared" si="2"/>
        <v>7.2009147222222222E-2</v>
      </c>
      <c r="X28" s="30">
        <f t="shared" si="3"/>
        <v>6.5589376333333338E-2</v>
      </c>
      <c r="Y28" s="7"/>
      <c r="Z28" s="7"/>
      <c r="AA28" s="7"/>
      <c r="AB28" s="8"/>
    </row>
    <row r="29" spans="1:28" ht="54.95" customHeight="1" thickBot="1" x14ac:dyDescent="0.3">
      <c r="A29" s="29" t="s">
        <v>25</v>
      </c>
      <c r="B29" s="10" t="s">
        <v>31</v>
      </c>
      <c r="C29" s="10" t="s">
        <v>27</v>
      </c>
      <c r="D29" s="10" t="s">
        <v>46</v>
      </c>
      <c r="E29" s="10"/>
      <c r="F29" s="10" t="s">
        <v>20</v>
      </c>
      <c r="G29" s="10" t="s">
        <v>21</v>
      </c>
      <c r="H29" s="10" t="s">
        <v>22</v>
      </c>
      <c r="I29" s="10" t="s">
        <v>47</v>
      </c>
      <c r="J29" s="11">
        <v>126948897025</v>
      </c>
      <c r="K29" s="11">
        <v>0</v>
      </c>
      <c r="L29" s="11">
        <v>0</v>
      </c>
      <c r="M29" s="11">
        <v>126948897025</v>
      </c>
      <c r="N29" s="11">
        <v>68191739968</v>
      </c>
      <c r="O29" s="12">
        <f>+M29-N29</f>
        <v>58757157057</v>
      </c>
      <c r="P29" s="11">
        <v>58757157057</v>
      </c>
      <c r="Q29" s="11">
        <v>0</v>
      </c>
      <c r="R29" s="11">
        <v>58757157057</v>
      </c>
      <c r="S29" s="11">
        <v>0</v>
      </c>
      <c r="T29" s="11">
        <v>0</v>
      </c>
      <c r="U29" s="13">
        <f t="shared" si="0"/>
        <v>0</v>
      </c>
      <c r="V29" s="14">
        <f t="shared" si="1"/>
        <v>1</v>
      </c>
      <c r="W29" s="14">
        <f t="shared" si="2"/>
        <v>0</v>
      </c>
      <c r="X29" s="30">
        <f t="shared" si="3"/>
        <v>0</v>
      </c>
      <c r="Y29" s="7"/>
      <c r="Z29" s="7"/>
      <c r="AA29" s="7"/>
      <c r="AB29" s="8"/>
    </row>
    <row r="30" spans="1:28" ht="31.5" customHeight="1" x14ac:dyDescent="0.25">
      <c r="A30" s="33"/>
      <c r="B30" s="21"/>
      <c r="C30" s="21"/>
      <c r="D30" s="21"/>
      <c r="E30" s="21"/>
      <c r="F30" s="21"/>
      <c r="G30" s="21"/>
      <c r="H30" s="21"/>
      <c r="I30" s="21" t="s">
        <v>79</v>
      </c>
      <c r="J30" s="22">
        <f>SUM(J28:J29)</f>
        <v>131448897025</v>
      </c>
      <c r="K30" s="22">
        <f t="shared" ref="K30:T30" si="8">SUM(K28:K29)</f>
        <v>0</v>
      </c>
      <c r="L30" s="22">
        <f t="shared" si="8"/>
        <v>0</v>
      </c>
      <c r="M30" s="22">
        <f t="shared" si="8"/>
        <v>131448897025</v>
      </c>
      <c r="N30" s="22">
        <f t="shared" si="8"/>
        <v>68191739968</v>
      </c>
      <c r="O30" s="22">
        <f t="shared" si="8"/>
        <v>63257157057</v>
      </c>
      <c r="P30" s="22">
        <f t="shared" si="8"/>
        <v>62345473842.5</v>
      </c>
      <c r="Q30" s="22">
        <f t="shared" si="8"/>
        <v>911683214.5</v>
      </c>
      <c r="R30" s="22">
        <f t="shared" si="8"/>
        <v>61042111706.5</v>
      </c>
      <c r="S30" s="22">
        <f t="shared" si="8"/>
        <v>324041162.5</v>
      </c>
      <c r="T30" s="22">
        <f t="shared" si="8"/>
        <v>295152193.5</v>
      </c>
      <c r="U30" s="23">
        <f t="shared" si="0"/>
        <v>2215045350.5</v>
      </c>
      <c r="V30" s="24">
        <f t="shared" si="1"/>
        <v>0.96498348244604071</v>
      </c>
      <c r="W30" s="24">
        <f t="shared" si="2"/>
        <v>5.122600786627381E-3</v>
      </c>
      <c r="X30" s="34">
        <f t="shared" si="3"/>
        <v>4.6659098706260723E-3</v>
      </c>
      <c r="Y30" s="7"/>
      <c r="Z30" s="7"/>
      <c r="AA30" s="8"/>
      <c r="AB30" s="8"/>
    </row>
    <row r="31" spans="1:28" ht="36" customHeight="1" thickBot="1" x14ac:dyDescent="0.3">
      <c r="A31" s="35"/>
      <c r="B31" s="36"/>
      <c r="C31" s="36"/>
      <c r="D31" s="36"/>
      <c r="E31" s="36"/>
      <c r="F31" s="36"/>
      <c r="G31" s="36"/>
      <c r="H31" s="36"/>
      <c r="I31" s="36" t="s">
        <v>65</v>
      </c>
      <c r="J31" s="37">
        <f>+J11+J24+J27+J30</f>
        <v>228667186093</v>
      </c>
      <c r="K31" s="37">
        <f t="shared" ref="K31:T31" si="9">+K11+K24+K27+K30</f>
        <v>0</v>
      </c>
      <c r="L31" s="37">
        <f t="shared" si="9"/>
        <v>0</v>
      </c>
      <c r="M31" s="37">
        <f t="shared" si="9"/>
        <v>228667186093</v>
      </c>
      <c r="N31" s="37">
        <f t="shared" si="9"/>
        <v>68191739968</v>
      </c>
      <c r="O31" s="37">
        <f t="shared" si="9"/>
        <v>160475446125</v>
      </c>
      <c r="P31" s="37">
        <f t="shared" si="9"/>
        <v>135892167476.11</v>
      </c>
      <c r="Q31" s="37">
        <f t="shared" si="9"/>
        <v>24583278648.889999</v>
      </c>
      <c r="R31" s="37">
        <f t="shared" si="9"/>
        <v>106536213143.45999</v>
      </c>
      <c r="S31" s="37">
        <f t="shared" si="9"/>
        <v>4901921068.75</v>
      </c>
      <c r="T31" s="37">
        <f t="shared" si="9"/>
        <v>4799278382.75</v>
      </c>
      <c r="U31" s="38">
        <f t="shared" si="0"/>
        <v>53939232981.540009</v>
      </c>
      <c r="V31" s="39">
        <f t="shared" si="1"/>
        <v>0.66387859149788664</v>
      </c>
      <c r="W31" s="39">
        <f t="shared" si="2"/>
        <v>3.0546237366006264E-2</v>
      </c>
      <c r="X31" s="40">
        <f t="shared" si="3"/>
        <v>2.9906621222362408E-2</v>
      </c>
      <c r="Y31" s="7"/>
      <c r="Z31" s="7"/>
    </row>
    <row r="32" spans="1:28" ht="21.75" customHeight="1" thickTop="1" x14ac:dyDescent="0.25">
      <c r="A32" s="17" t="s">
        <v>73</v>
      </c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"/>
      <c r="AA32" s="7"/>
    </row>
    <row r="33" spans="1:27" ht="17.25" customHeight="1" x14ac:dyDescent="0.25">
      <c r="A33" s="18" t="s">
        <v>74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7"/>
      <c r="O33" s="7"/>
      <c r="P33" s="7"/>
      <c r="Q33" s="7"/>
      <c r="R33" s="7"/>
      <c r="S33" s="7"/>
      <c r="T33" s="7"/>
      <c r="U33" s="7"/>
      <c r="V33" s="9"/>
      <c r="W33" s="9"/>
      <c r="X33" s="9"/>
      <c r="Y33" s="7"/>
      <c r="Z33" s="5"/>
      <c r="AA33" s="5"/>
    </row>
    <row r="34" spans="1:27" ht="18.75" customHeight="1" x14ac:dyDescent="0.25">
      <c r="A34" s="18" t="s">
        <v>75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  <c r="O34" s="7"/>
      <c r="P34" s="7"/>
      <c r="Q34" s="7"/>
      <c r="R34" s="7"/>
      <c r="S34" s="7"/>
      <c r="T34" s="7"/>
      <c r="U34" s="7"/>
      <c r="V34" s="9"/>
      <c r="W34" s="9"/>
      <c r="X34" s="9"/>
      <c r="Y34" s="7"/>
    </row>
    <row r="35" spans="1:27" x14ac:dyDescent="0.25">
      <c r="A35" s="7"/>
      <c r="B35" s="9"/>
      <c r="C35" s="9"/>
      <c r="D35" s="9"/>
      <c r="E35" s="7"/>
      <c r="F35" s="5"/>
      <c r="G35" s="5"/>
    </row>
    <row r="36" spans="1:27" ht="30" customHeight="1" x14ac:dyDescent="0.25">
      <c r="A36" s="7"/>
      <c r="B36" s="9"/>
      <c r="C36" s="9"/>
      <c r="D36" s="9"/>
      <c r="E36" s="7"/>
      <c r="F36" s="5"/>
      <c r="G36" s="5"/>
    </row>
    <row r="37" spans="1:27" ht="30" customHeight="1" x14ac:dyDescent="0.25">
      <c r="A37" s="5"/>
      <c r="B37" s="4"/>
      <c r="C37" s="4"/>
      <c r="D37" s="4"/>
      <c r="E37" s="5"/>
      <c r="F37" s="5"/>
      <c r="G37" s="5"/>
      <c r="Z37" s="5"/>
      <c r="AA37" s="5"/>
    </row>
    <row r="38" spans="1:27" ht="30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  <c r="W38" s="4"/>
      <c r="X38" s="4"/>
      <c r="Y38" s="5"/>
      <c r="Z38" s="5"/>
      <c r="AA38" s="5"/>
    </row>
    <row r="39" spans="1:27" ht="30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"/>
      <c r="W39" s="4"/>
      <c r="X39" s="4"/>
      <c r="Y39" s="5"/>
      <c r="Z39" s="5"/>
      <c r="AA39" s="5"/>
    </row>
    <row r="40" spans="1:27" x14ac:dyDescent="0.25">
      <c r="A40" s="6"/>
      <c r="B40" s="6"/>
      <c r="C40" s="6"/>
      <c r="D40" s="6"/>
      <c r="E40" s="6"/>
      <c r="F40" s="6"/>
      <c r="G40" s="6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4"/>
      <c r="W40" s="4"/>
      <c r="X40" s="4"/>
      <c r="Y40" s="5"/>
      <c r="Z40" s="5"/>
      <c r="AA40" s="3"/>
    </row>
    <row r="41" spans="1:27" x14ac:dyDescent="0.25">
      <c r="A41" s="6"/>
      <c r="B41" s="6"/>
      <c r="C41" s="6"/>
      <c r="D41" s="6"/>
      <c r="E41" s="6"/>
      <c r="F41" s="6"/>
      <c r="G41" s="6"/>
      <c r="H41" s="6"/>
      <c r="I41" s="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4"/>
      <c r="W41" s="4"/>
      <c r="X41" s="4"/>
      <c r="Y41" s="5"/>
      <c r="Z41" s="3"/>
      <c r="AA41" s="3"/>
    </row>
    <row r="42" spans="1:27" x14ac:dyDescent="0.25">
      <c r="A42" s="6"/>
      <c r="B42" s="6"/>
      <c r="C42" s="6"/>
      <c r="D42" s="6"/>
      <c r="E42" s="6"/>
      <c r="F42" s="6"/>
      <c r="G42" s="6"/>
      <c r="H42" s="6"/>
      <c r="I42" s="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4"/>
      <c r="W42" s="4"/>
      <c r="X42" s="4"/>
      <c r="Y42" s="5"/>
      <c r="Z42" s="3"/>
      <c r="AA42" s="3"/>
    </row>
    <row r="43" spans="1:27" x14ac:dyDescent="0.25">
      <c r="A43" s="6"/>
      <c r="B43" s="6"/>
      <c r="C43" s="6"/>
      <c r="D43" s="6"/>
      <c r="E43" s="6"/>
      <c r="F43" s="6"/>
      <c r="G43" s="6"/>
      <c r="H43" s="6"/>
      <c r="I43" s="6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W43" s="4"/>
      <c r="X43" s="4"/>
      <c r="Y43" s="5"/>
      <c r="Z43" s="3"/>
      <c r="AA43" s="3"/>
    </row>
    <row r="44" spans="1:27" x14ac:dyDescent="0.25">
      <c r="A44" s="6"/>
      <c r="B44" s="6"/>
      <c r="C44" s="6"/>
      <c r="D44" s="6"/>
      <c r="E44" s="6"/>
      <c r="F44" s="6"/>
      <c r="G44" s="6"/>
      <c r="H44" s="6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W44" s="4"/>
      <c r="X44" s="4"/>
      <c r="Y44" s="5"/>
      <c r="Z44" s="3"/>
    </row>
    <row r="45" spans="1:27" x14ac:dyDescent="0.25">
      <c r="A45" s="6"/>
      <c r="B45" s="6"/>
      <c r="C45" s="6"/>
      <c r="D45" s="6"/>
      <c r="E45" s="6"/>
      <c r="F45" s="6"/>
      <c r="G45" s="6"/>
      <c r="H45" s="6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W45" s="4"/>
      <c r="X45" s="4"/>
      <c r="Y45" s="5"/>
    </row>
    <row r="46" spans="1:27" x14ac:dyDescent="0.25">
      <c r="A46" s="6"/>
      <c r="B46" s="6"/>
      <c r="C46" s="6"/>
      <c r="D46" s="6"/>
      <c r="E46" s="6"/>
      <c r="F46" s="6"/>
      <c r="G46" s="6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W46" s="4"/>
      <c r="X46" s="4"/>
      <c r="Y46" s="5"/>
    </row>
    <row r="47" spans="1:2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  <c r="X47" s="2"/>
      <c r="Y47" s="3"/>
    </row>
    <row r="48" spans="1:2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3"/>
    </row>
    <row r="49" spans="1:2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3"/>
    </row>
    <row r="50" spans="1:2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  <c r="X50" s="2"/>
      <c r="Y50" s="3"/>
    </row>
    <row r="58" spans="1:25" ht="35.1" customHeight="1" x14ac:dyDescent="0.25"/>
    <row r="59" spans="1:25" ht="35.1" customHeight="1" x14ac:dyDescent="0.25"/>
    <row r="60" spans="1:25" ht="35.1" customHeight="1" x14ac:dyDescent="0.25"/>
    <row r="61" spans="1:25" ht="35.1" customHeight="1" x14ac:dyDescent="0.25"/>
    <row r="62" spans="1:25" ht="35.1" customHeight="1" x14ac:dyDescent="0.25"/>
    <row r="63" spans="1:25" ht="35.1" customHeight="1" x14ac:dyDescent="0.25"/>
    <row r="64" spans="1:25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21.75" customHeight="1" x14ac:dyDescent="0.25"/>
    <row r="75" ht="21" customHeight="1" x14ac:dyDescent="0.25"/>
  </sheetData>
  <mergeCells count="3">
    <mergeCell ref="A3:X3"/>
    <mergeCell ref="A4:X4"/>
    <mergeCell ref="A5:X5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2020-05-04T15:22:11Z</cp:lastPrinted>
  <dcterms:created xsi:type="dcterms:W3CDTF">2020-05-02T22:22:32Z</dcterms:created>
  <dcterms:modified xsi:type="dcterms:W3CDTF">2020-05-04T15:22:21Z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