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ABRIL DE 2019\PDF\"/>
    </mc:Choice>
  </mc:AlternateContent>
  <bookViews>
    <workbookView xWindow="240" yWindow="120" windowWidth="18060" windowHeight="7050"/>
  </bookViews>
  <sheets>
    <sheet name="UE-3501-02 DIRECCIÓN COMERCIO 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N15" i="1"/>
  <c r="M15" i="1"/>
  <c r="N13" i="1"/>
  <c r="M13" i="1"/>
  <c r="N11" i="1"/>
  <c r="M11" i="1"/>
  <c r="L14" i="1" l="1"/>
  <c r="K14" i="1"/>
  <c r="J14" i="1"/>
  <c r="L12" i="1"/>
  <c r="K12" i="1"/>
  <c r="J12" i="1"/>
  <c r="L10" i="1"/>
  <c r="K10" i="1"/>
  <c r="J10" i="1"/>
  <c r="J9" i="1" l="1"/>
  <c r="J17" i="1" s="1"/>
  <c r="N12" i="1"/>
  <c r="K9" i="1"/>
  <c r="K17" i="1" s="1"/>
  <c r="L9" i="1"/>
  <c r="L17" i="1" s="1"/>
  <c r="N10" i="1"/>
  <c r="M14" i="1"/>
  <c r="M12" i="1"/>
  <c r="M10" i="1"/>
  <c r="N14" i="1"/>
  <c r="N9" i="1" l="1"/>
  <c r="N17" i="1"/>
  <c r="M9" i="1"/>
  <c r="M17" i="1" l="1"/>
</calcChain>
</file>

<file path=xl/sharedStrings.xml><?xml version="1.0" encoding="utf-8"?>
<sst xmlns="http://schemas.openxmlformats.org/spreadsheetml/2006/main" count="71" uniqueCount="43">
  <si>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</si>
  <si>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</si>
  <si>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</si>
  <si>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</si>
  <si>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</si>
  <si>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</si>
  <si>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</si>
  <si>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</si>
  <si>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</si>
  <si>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</si>
  <si>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</si>
  <si>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</si>
  <si>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</si>
  <si>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</si>
  <si>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</si>
  <si>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ADQUISICIONES DIFERENTES DE ACTIVOS</t>
  </si>
  <si>
    <t>C</t>
  </si>
  <si>
    <t>3501</t>
  </si>
  <si>
    <t>0200</t>
  </si>
  <si>
    <t>2</t>
  </si>
  <si>
    <t>1</t>
  </si>
  <si>
    <t>16</t>
  </si>
  <si>
    <t>SSF</t>
  </si>
  <si>
    <t>IMPLANTACION DEL PROGRAMA DE APOYO INTEGRAL PARA LOS USUARIOS DE COMERCIO EXTERIOR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</si>
  <si>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</si>
  <si>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</si>
  <si>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</si>
  <si>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</si>
  <si>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 xml:space="preserve">GASTOS DE INVERSION </t>
  </si>
  <si>
    <t>MINISTERIO DE COMERCIO INDUSTRIA Y TURISMO</t>
  </si>
  <si>
    <t>EJECUCIÓN RESERVAS PRESUPUESTALES 2018 CON CORTE AL 30 DE ABRIL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</si>
  <si>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</si>
  <si>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</si>
  <si>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</si>
  <si>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</si>
  <si>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</si>
  <si>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GENERADO : MAYO 02 DE 2019</t>
  </si>
  <si>
    <t>PAGO /COMP (%)</t>
  </si>
  <si>
    <t>COMPROMISO ($)</t>
  </si>
  <si>
    <t>OBLIGACION ($)</t>
  </si>
  <si>
    <t>PAGOS ($)</t>
  </si>
  <si>
    <t>COMPROMISOS SIN PAGAR ($)</t>
  </si>
  <si>
    <t xml:space="preserve">UNIDAD EJECUTORA 3501-02 DIRECCIÓN GENERAL DE COMERCIO EXTERIOR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</si>
</sst>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333375</xdr:colOff>
      <xdr:row>3</xdr:row>
      <xdr:rowOff>19050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30"/>
  <sheetViews>
    <sheetView showGridLines="0" tabSelected="1" topLeftCell="A4" workbookViewId="0">
      <selection activeCell="I8" sqref="I8"/>
    </sheetView>
  </sheetViews>
  <sheetFormatPr baseColWidth="10" defaultRowHeight="15" x14ac:dyDescent="0.25"/>
  <cols>
    <col min="1" max="5" width="5.42578125" customWidth="1"/>
    <col min="6" max="6" width="9.5703125" customWidth="1"/>
    <col min="7" max="7" width="5.42578125" customWidth="1"/>
    <col min="8" max="8" width="6.28515625" customWidth="1"/>
    <col min="9" max="9" width="36.7109375" customWidth="1"/>
    <col min="10" max="12" width="18.85546875" customWidth="1"/>
    <col min="13" max="13" width="13" customWidth="1"/>
    <col min="14" max="14" width="9.5703125" customWidth="1"/>
  </cols>
  <sheetData>
    <row r="4" spans="1:15" ht="15.75" x14ac:dyDescent="0.25">
      <c r="A4" s="19" t="s">
        <v>29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5" ht="15.75" x14ac:dyDescent="0.25">
      <c r="A5" s="19" t="s">
        <v>30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5" ht="15.75" x14ac:dyDescent="0.25">
      <c r="A6" s="19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5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 t="s">
        <v>36</v>
      </c>
    </row>
    <row r="8" spans="1:15" ht="42" customHeight="1" thickBot="1" x14ac:dyDescent="0.3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9</v>
      </c>
      <c r="J8" s="16" t="s">
        <v>38</v>
      </c>
      <c r="K8" s="16" t="s">
        <v>39</v>
      </c>
      <c r="L8" s="16" t="s">
        <v>40</v>
      </c>
      <c r="M8" s="17" t="s">
        <v>41</v>
      </c>
      <c r="N8" s="18" t="s">
        <v>37</v>
      </c>
    </row>
    <row r="9" spans="1:15" ht="30" customHeight="1" thickBot="1" x14ac:dyDescent="0.3">
      <c r="A9" s="3" t="s">
        <v>10</v>
      </c>
      <c r="B9" s="3"/>
      <c r="C9" s="3"/>
      <c r="D9" s="3"/>
      <c r="E9" s="3"/>
      <c r="F9" s="3"/>
      <c r="G9" s="3"/>
      <c r="H9" s="3"/>
      <c r="I9" s="4" t="s">
        <v>26</v>
      </c>
      <c r="J9" s="5">
        <f>+J10+J12</f>
        <v>180943201.75</v>
      </c>
      <c r="K9" s="5">
        <f t="shared" ref="K9:L9" si="0">+K10+K12</f>
        <v>180943200.84999999</v>
      </c>
      <c r="L9" s="5">
        <f t="shared" si="0"/>
        <v>180943200.84999999</v>
      </c>
      <c r="M9" s="10">
        <f t="shared" ref="M9:M17" si="1">+J9-L9</f>
        <v>0.90000000596046448</v>
      </c>
      <c r="N9" s="11">
        <f t="shared" ref="N9:N17" si="2">+L9/J9</f>
        <v>0.9999999950260634</v>
      </c>
      <c r="O9" s="6"/>
    </row>
    <row r="10" spans="1:15" ht="30" customHeight="1" thickBot="1" x14ac:dyDescent="0.3">
      <c r="A10" s="7" t="s">
        <v>10</v>
      </c>
      <c r="B10" s="7"/>
      <c r="C10" s="7"/>
      <c r="D10" s="7"/>
      <c r="E10" s="7"/>
      <c r="F10" s="7"/>
      <c r="G10" s="7"/>
      <c r="H10" s="7"/>
      <c r="I10" s="8" t="s">
        <v>25</v>
      </c>
      <c r="J10" s="9">
        <f>+J11</f>
        <v>1101753.6000000001</v>
      </c>
      <c r="K10" s="9">
        <f t="shared" ref="K10:L10" si="3">+K11</f>
        <v>1101753.6000000001</v>
      </c>
      <c r="L10" s="9">
        <f t="shared" si="3"/>
        <v>1101753.6000000001</v>
      </c>
      <c r="M10" s="12">
        <f t="shared" si="1"/>
        <v>0</v>
      </c>
      <c r="N10" s="13">
        <f t="shared" si="2"/>
        <v>1</v>
      </c>
      <c r="O10" s="6"/>
    </row>
    <row r="11" spans="1:15" ht="30" customHeight="1" thickBot="1" x14ac:dyDescent="0.3">
      <c r="A11" s="3" t="s">
        <v>10</v>
      </c>
      <c r="B11" s="3" t="s">
        <v>11</v>
      </c>
      <c r="C11" s="3" t="s">
        <v>11</v>
      </c>
      <c r="D11" s="3" t="s">
        <v>11</v>
      </c>
      <c r="E11" s="3"/>
      <c r="F11" s="3" t="s">
        <v>12</v>
      </c>
      <c r="G11" s="3" t="s">
        <v>21</v>
      </c>
      <c r="H11" s="3" t="s">
        <v>22</v>
      </c>
      <c r="I11" s="4" t="s">
        <v>13</v>
      </c>
      <c r="J11" s="5">
        <v>1101753.6000000001</v>
      </c>
      <c r="K11" s="5">
        <v>1101753.6000000001</v>
      </c>
      <c r="L11" s="5">
        <v>1101753.6000000001</v>
      </c>
      <c r="M11" s="10">
        <f t="shared" si="1"/>
        <v>0</v>
      </c>
      <c r="N11" s="11">
        <f t="shared" si="2"/>
        <v>1</v>
      </c>
      <c r="O11" s="6"/>
    </row>
    <row r="12" spans="1:15" ht="30" customHeight="1" thickBot="1" x14ac:dyDescent="0.3">
      <c r="A12" s="7" t="s">
        <v>10</v>
      </c>
      <c r="B12" s="7"/>
      <c r="C12" s="7"/>
      <c r="D12" s="7"/>
      <c r="E12" s="7"/>
      <c r="F12" s="7"/>
      <c r="G12" s="7"/>
      <c r="H12" s="7"/>
      <c r="I12" s="8" t="s">
        <v>27</v>
      </c>
      <c r="J12" s="9">
        <f>+J13</f>
        <v>179841448.15000001</v>
      </c>
      <c r="K12" s="9">
        <f t="shared" ref="K12:L12" si="4">+K13</f>
        <v>179841447.25</v>
      </c>
      <c r="L12" s="9">
        <f t="shared" si="4"/>
        <v>179841447.25</v>
      </c>
      <c r="M12" s="12">
        <f t="shared" si="1"/>
        <v>0.90000000596046448</v>
      </c>
      <c r="N12" s="13">
        <f t="shared" si="2"/>
        <v>0.99999999499559189</v>
      </c>
      <c r="O12" s="6"/>
    </row>
    <row r="13" spans="1:15" ht="30" customHeight="1" thickBot="1" x14ac:dyDescent="0.3">
      <c r="A13" s="3" t="s">
        <v>10</v>
      </c>
      <c r="B13" s="3" t="s">
        <v>14</v>
      </c>
      <c r="C13" s="3" t="s">
        <v>14</v>
      </c>
      <c r="D13" s="3"/>
      <c r="E13" s="3"/>
      <c r="F13" s="3" t="s">
        <v>12</v>
      </c>
      <c r="G13" s="3" t="s">
        <v>21</v>
      </c>
      <c r="H13" s="3" t="s">
        <v>22</v>
      </c>
      <c r="I13" s="4" t="s">
        <v>15</v>
      </c>
      <c r="J13" s="5">
        <v>179841448.15000001</v>
      </c>
      <c r="K13" s="5">
        <v>179841447.25</v>
      </c>
      <c r="L13" s="5">
        <v>179841447.25</v>
      </c>
      <c r="M13" s="10">
        <f t="shared" si="1"/>
        <v>0.90000000596046448</v>
      </c>
      <c r="N13" s="11">
        <f t="shared" si="2"/>
        <v>0.99999999499559189</v>
      </c>
      <c r="O13" s="6"/>
    </row>
    <row r="14" spans="1:15" ht="30" customHeight="1" thickBot="1" x14ac:dyDescent="0.3">
      <c r="A14" s="7" t="s">
        <v>16</v>
      </c>
      <c r="B14" s="7"/>
      <c r="C14" s="7"/>
      <c r="D14" s="7"/>
      <c r="E14" s="7"/>
      <c r="F14" s="7"/>
      <c r="G14" s="7"/>
      <c r="H14" s="7"/>
      <c r="I14" s="8" t="s">
        <v>28</v>
      </c>
      <c r="J14" s="9">
        <f>+J15+J16</f>
        <v>462305073.49000001</v>
      </c>
      <c r="K14" s="9">
        <f t="shared" ref="K14:L14" si="5">+K15+K16</f>
        <v>462305071.99000001</v>
      </c>
      <c r="L14" s="9">
        <f t="shared" si="5"/>
        <v>462305071.99000001</v>
      </c>
      <c r="M14" s="12">
        <f t="shared" si="1"/>
        <v>1.5</v>
      </c>
      <c r="N14" s="13">
        <f t="shared" si="2"/>
        <v>0.99999999675538931</v>
      </c>
      <c r="O14" s="6"/>
    </row>
    <row r="15" spans="1:15" ht="50.25" customHeight="1" thickBot="1" x14ac:dyDescent="0.3">
      <c r="A15" s="3" t="s">
        <v>16</v>
      </c>
      <c r="B15" s="3" t="s">
        <v>17</v>
      </c>
      <c r="C15" s="3" t="s">
        <v>18</v>
      </c>
      <c r="D15" s="3" t="s">
        <v>20</v>
      </c>
      <c r="E15" s="3"/>
      <c r="F15" s="3" t="s">
        <v>12</v>
      </c>
      <c r="G15" s="3" t="s">
        <v>21</v>
      </c>
      <c r="H15" s="3" t="s">
        <v>22</v>
      </c>
      <c r="I15" s="4" t="s">
        <v>23</v>
      </c>
      <c r="J15" s="5">
        <v>400338591.49000001</v>
      </c>
      <c r="K15" s="5">
        <v>400338589.99000001</v>
      </c>
      <c r="L15" s="5">
        <v>400338589.99000001</v>
      </c>
      <c r="M15" s="10">
        <f t="shared" si="1"/>
        <v>1.5</v>
      </c>
      <c r="N15" s="11">
        <f t="shared" si="2"/>
        <v>0.9999999962531716</v>
      </c>
      <c r="O15" s="6"/>
    </row>
    <row r="16" spans="1:15" ht="54.75" customHeight="1" thickBot="1" x14ac:dyDescent="0.3">
      <c r="A16" s="3" t="s">
        <v>16</v>
      </c>
      <c r="B16" s="3" t="s">
        <v>17</v>
      </c>
      <c r="C16" s="3" t="s">
        <v>18</v>
      </c>
      <c r="D16" s="3" t="s">
        <v>19</v>
      </c>
      <c r="E16" s="3"/>
      <c r="F16" s="3" t="s">
        <v>12</v>
      </c>
      <c r="G16" s="3" t="s">
        <v>21</v>
      </c>
      <c r="H16" s="3" t="s">
        <v>22</v>
      </c>
      <c r="I16" s="4" t="s">
        <v>24</v>
      </c>
      <c r="J16" s="5">
        <v>61966482</v>
      </c>
      <c r="K16" s="5">
        <v>61966482</v>
      </c>
      <c r="L16" s="5">
        <v>61966482</v>
      </c>
      <c r="M16" s="10">
        <f t="shared" si="1"/>
        <v>0</v>
      </c>
      <c r="N16" s="11">
        <f t="shared" si="2"/>
        <v>1</v>
      </c>
      <c r="O16" s="6"/>
    </row>
    <row r="17" spans="1:15" ht="30" customHeight="1" thickBot="1" x14ac:dyDescent="0.3">
      <c r="A17" s="3" t="s">
        <v>0</v>
      </c>
      <c r="B17" s="3" t="s">
        <v>0</v>
      </c>
      <c r="C17" s="3" t="s">
        <v>0</v>
      </c>
      <c r="D17" s="3" t="s">
        <v>0</v>
      </c>
      <c r="E17" s="3" t="s">
        <v>0</v>
      </c>
      <c r="F17" s="3" t="s">
        <v>0</v>
      </c>
      <c r="G17" s="3" t="s">
        <v>0</v>
      </c>
      <c r="H17" s="3" t="s">
        <v>0</v>
      </c>
      <c r="I17" s="4" t="s">
        <v>30</v>
      </c>
      <c r="J17" s="5">
        <f>+J9+J14</f>
        <v>643248275.24000001</v>
      </c>
      <c r="K17" s="5">
        <f t="shared" ref="K17:L17" si="6">+K9+K14</f>
        <v>643248272.84000003</v>
      </c>
      <c r="L17" s="5">
        <f t="shared" si="6"/>
        <v>643248272.84000003</v>
      </c>
      <c r="M17" s="10">
        <f t="shared" si="1"/>
        <v>2.3999999761581421</v>
      </c>
      <c r="N17" s="11">
        <f t="shared" si="2"/>
        <v>0.99999999626893676</v>
      </c>
      <c r="O17" s="6"/>
    </row>
    <row r="18" spans="1:15" ht="21.75" customHeight="1" x14ac:dyDescent="0.25">
      <c r="A18" s="14" t="s">
        <v>31</v>
      </c>
      <c r="B18" s="14"/>
      <c r="C18" s="14"/>
      <c r="D18" s="14"/>
      <c r="E18" s="14"/>
      <c r="F18" s="14"/>
      <c r="G18" s="14"/>
      <c r="H18" s="14"/>
      <c r="I18" s="15"/>
      <c r="J18" s="14"/>
      <c r="K18" s="14"/>
      <c r="L18" s="14"/>
      <c r="M18" s="14"/>
      <c r="N18" s="2"/>
      <c r="O18" s="2"/>
    </row>
    <row r="19" spans="1:15" ht="18" customHeight="1" x14ac:dyDescent="0.25">
      <c r="A19" s="14" t="s">
        <v>32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"/>
      <c r="O19" s="2"/>
    </row>
    <row r="20" spans="1:15" x14ac:dyDescent="0.25">
      <c r="A20" s="14" t="s">
        <v>33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"/>
      <c r="O20" s="2"/>
    </row>
    <row r="21" spans="1:15" ht="26.25" customHeight="1" x14ac:dyDescent="0.25">
      <c r="A21" s="22" t="s">
        <v>34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5" x14ac:dyDescent="0.25">
      <c r="A22" s="2" t="s">
        <v>35</v>
      </c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4">
    <mergeCell ref="A4:N4"/>
    <mergeCell ref="A5:N5"/>
    <mergeCell ref="A6:N6"/>
    <mergeCell ref="A21:N21"/>
  </mergeCells>
  <printOptions horizontalCentered="1"/>
  <pageMargins left="0.78740157480314965" right="0.19685039370078741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UE-3501-02 DIRECCIÓN COMERCIO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2019-05-08T20:06:02Z</cp:lastPrinted>
  <dcterms:created xsi:type="dcterms:W3CDTF">2019-05-02T15:05:10Z</dcterms:created>
  <dcterms:modified xsi:type="dcterms:W3CDTF">2019-05-08T20:07:52Z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