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GOSTO\PDF\"/>
    </mc:Choice>
  </mc:AlternateContent>
  <bookViews>
    <workbookView xWindow="0" yWindow="0" windowWidth="28800" windowHeight="11535"/>
  </bookViews>
  <sheets>
    <sheet name="EJECUCIÓN GESTIÓN GRAL " sheetId="1" r:id="rId1"/>
  </sheets>
  <definedNames>
    <definedName name="_xlnm.Print_Titles" localSheetId="0">'EJECUCIÓN GESTIÓN GRAL '!$5:$5</definedName>
  </definedNames>
  <calcPr calcId="152511"/>
</workbook>
</file>

<file path=xl/calcChain.xml><?xml version="1.0" encoding="utf-8"?>
<calcChain xmlns="http://schemas.openxmlformats.org/spreadsheetml/2006/main">
  <c r="V66" i="1" l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6" i="1"/>
  <c r="U16" i="1"/>
  <c r="T16" i="1"/>
  <c r="S16" i="1"/>
  <c r="V15" i="1"/>
  <c r="U15" i="1"/>
  <c r="T15" i="1"/>
  <c r="S15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40" i="1" l="1"/>
  <c r="Q40" i="1"/>
  <c r="P40" i="1"/>
  <c r="O40" i="1"/>
  <c r="N40" i="1"/>
  <c r="M40" i="1"/>
  <c r="S40" i="1" s="1"/>
  <c r="L40" i="1"/>
  <c r="K40" i="1"/>
  <c r="J40" i="1"/>
  <c r="R32" i="1"/>
  <c r="Q32" i="1"/>
  <c r="P32" i="1"/>
  <c r="O32" i="1"/>
  <c r="N32" i="1"/>
  <c r="M32" i="1"/>
  <c r="L32" i="1"/>
  <c r="K32" i="1"/>
  <c r="J32" i="1"/>
  <c r="R18" i="1"/>
  <c r="Q18" i="1"/>
  <c r="P18" i="1"/>
  <c r="O18" i="1"/>
  <c r="N18" i="1"/>
  <c r="M18" i="1"/>
  <c r="L18" i="1"/>
  <c r="K18" i="1"/>
  <c r="J18" i="1"/>
  <c r="R14" i="1"/>
  <c r="Q14" i="1"/>
  <c r="P14" i="1"/>
  <c r="O14" i="1"/>
  <c r="N14" i="1"/>
  <c r="M14" i="1"/>
  <c r="L14" i="1"/>
  <c r="K14" i="1"/>
  <c r="J14" i="1"/>
  <c r="R7" i="1"/>
  <c r="Q7" i="1"/>
  <c r="P7" i="1"/>
  <c r="O7" i="1"/>
  <c r="N7" i="1"/>
  <c r="M7" i="1"/>
  <c r="S7" i="1" s="1"/>
  <c r="L7" i="1"/>
  <c r="K7" i="1"/>
  <c r="J7" i="1"/>
  <c r="V7" i="1" l="1"/>
  <c r="S14" i="1"/>
  <c r="V40" i="1"/>
  <c r="S18" i="1"/>
  <c r="V18" i="1"/>
  <c r="S32" i="1"/>
  <c r="T32" i="1"/>
  <c r="U14" i="1"/>
  <c r="U32" i="1"/>
  <c r="T7" i="1"/>
  <c r="V14" i="1"/>
  <c r="T18" i="1"/>
  <c r="V32" i="1"/>
  <c r="T40" i="1"/>
  <c r="T14" i="1"/>
  <c r="U7" i="1"/>
  <c r="U18" i="1"/>
  <c r="U40" i="1"/>
  <c r="K17" i="1"/>
  <c r="K6" i="1" s="1"/>
  <c r="K67" i="1" s="1"/>
  <c r="N17" i="1"/>
  <c r="N6" i="1" s="1"/>
  <c r="N67" i="1" s="1"/>
  <c r="R17" i="1"/>
  <c r="R6" i="1" s="1"/>
  <c r="J17" i="1"/>
  <c r="J6" i="1" s="1"/>
  <c r="J67" i="1" s="1"/>
  <c r="M17" i="1"/>
  <c r="P17" i="1"/>
  <c r="T17" i="1" s="1"/>
  <c r="Q17" i="1"/>
  <c r="L17" i="1"/>
  <c r="L6" i="1" s="1"/>
  <c r="L67" i="1" s="1"/>
  <c r="O17" i="1"/>
  <c r="O6" i="1" s="1"/>
  <c r="O67" i="1" s="1"/>
  <c r="P6" i="1" l="1"/>
  <c r="R67" i="1"/>
  <c r="Q6" i="1"/>
  <c r="U17" i="1"/>
  <c r="M6" i="1"/>
  <c r="S17" i="1"/>
  <c r="V17" i="1"/>
  <c r="M67" i="1" l="1"/>
  <c r="S67" i="1" s="1"/>
  <c r="S6" i="1"/>
  <c r="P67" i="1"/>
  <c r="T6" i="1"/>
  <c r="Q67" i="1"/>
  <c r="U67" i="1" s="1"/>
  <c r="U6" i="1"/>
  <c r="V6" i="1"/>
  <c r="T67" i="1" l="1"/>
  <c r="V67" i="1"/>
</calcChain>
</file>

<file path=xl/sharedStrings.xml><?xml version="1.0" encoding="utf-8"?>
<sst xmlns="http://schemas.openxmlformats.org/spreadsheetml/2006/main" count="510" uniqueCount="127">
  <si>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</si>
  <si>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</si>
  <si>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</si>
  <si>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</si>
  <si>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</si>
  <si>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</si>
  <si>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</si>
  <si>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</si>
  <si>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</si>
  <si>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</si>
  <si>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</si>
  <si>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</si>
  <si>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</si>
  <si>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</si>
  <si>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</si>
  <si>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</si>
  <si>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</si>
  <si>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</si>
  <si>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</si>
  <si>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</si>
  <si>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</si>
  <si>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</si>
  <si>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</si>
  <si>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</si>
  <si>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</si>
  <si>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</si>
  <si>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</si>
  <si>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</si>
  <si>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</si>
  <si>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</si>
  <si>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</si>
  <si>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</si>
  <si>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</si>
  <si>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</si>
  <si>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</si>
  <si>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</si>
  <si>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</si>
  <si>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</si>
  <si>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</si>
  <si>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</si>
  <si>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</si>
  <si>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</si>
  <si>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</si>
  <si>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</si>
  <si>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</si>
  <si>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</si>
  <si>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</si>
  <si>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</si>
  <si>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</si>
  <si>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</si>
  <si>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</si>
  <si>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</si>
  <si>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</si>
  <si>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</si>
  <si>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</si>
  <si>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</si>
  <si>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</si>
  <si>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</si>
  <si>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</si>
  <si>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</si>
  <si>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</si>
  <si>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</si>
  <si>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</si>
  <si>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</si>
  <si>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</si>
  <si>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</si>
  <si>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</si>
  <si>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</si>
  <si>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</si>
  <si>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</si>
  <si>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</si>
  <si>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</si>
  <si>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</si>
  <si>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</si>
  <si>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</si>
  <si>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</si>
  <si>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</si>
  <si>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</si>
  <si>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</si>
  <si>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</si>
  <si>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</si>
  <si>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</si>
  <si>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</si>
  <si>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</si>
  <si>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</si>
  <si>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</si>
  <si>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</si>
  <si>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</si>
  <si>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</si>
  <si>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</si>
  <si>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</si>
  <si>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</si>
  <si>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</si>
  <si>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</si>
  <si>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</si>
  <si>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</si>
  <si>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</si>
  <si>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</si>
  <si>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</si>
  <si>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</si>
  <si>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</si>
  <si>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</si>
  <si>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 xml:space="preserve">GASTOS DE PERSONAL </t>
  </si>
  <si>
    <t xml:space="preserve">GASTOS DE FUNCIONAMIENTO </t>
  </si>
  <si>
    <t>GASTOS  GENERALES</t>
  </si>
  <si>
    <t xml:space="preserve">TRANSFERENCIAS CORRIENTES </t>
  </si>
  <si>
    <t xml:space="preserve">TRANSFERENCIAS DE CAPITAL </t>
  </si>
  <si>
    <t xml:space="preserve">GASTOS DE INVERSION </t>
  </si>
  <si>
    <t>TOTAL PRESUPUESTO A+C</t>
  </si>
  <si>
    <t xml:space="preserve">MINISTERIO DE COMERCIO INDUSTRIA Y TURISMO </t>
  </si>
  <si>
    <t>EJECUCIÓN PRESUPUESTAL ACUMULADA CON CORTE AL 31 DE AGOSTO DE 2017</t>
  </si>
  <si>
    <t xml:space="preserve">UNIDAD EJECUTORA 3501-01 GESTIÓN GENERAL </t>
  </si>
  <si>
    <t>APROPIACION SIN COMPROMETER</t>
  </si>
  <si>
    <t>COMP/ APR</t>
  </si>
  <si>
    <t>OBLIG/ APR</t>
  </si>
  <si>
    <t>PAGO/ APR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</si>
  <si>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</si>
  <si>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</si>
  <si>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</si>
  <si>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</si>
  <si>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</si>
  <si>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</si>
  <si>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</si>
  <si>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</si>
  <si>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</si>
  <si>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>GENERADO SEPTIEMBRE 01 DE 2017</t>
  </si>
  <si>
    <t xml:space="preserve">TRANSFERENCIAS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</si>
</sst>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 readingOrder="1"/>
    </xf>
    <xf numFmtId="10" fontId="5" fillId="0" borderId="2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 readingOrder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0" fontId="7" fillId="2" borderId="0" xfId="0" applyNumberFormat="1" applyFont="1" applyFill="1" applyBorder="1" applyAlignment="1">
      <alignment horizontal="center" vertical="center" wrapText="1" readingOrder="1"/>
    </xf>
    <xf numFmtId="0" fontId="7" fillId="2" borderId="0" xfId="0" applyNumberFormat="1" applyFont="1" applyFill="1" applyBorder="1" applyAlignment="1">
      <alignment horizontal="left" vertical="center" wrapText="1" readingOrder="1"/>
    </xf>
    <xf numFmtId="164" fontId="7" fillId="2" borderId="0" xfId="0" applyNumberFormat="1" applyFont="1" applyFill="1" applyBorder="1" applyAlignment="1">
      <alignment horizontal="right" vertical="center" wrapText="1" readingOrder="1"/>
    </xf>
    <xf numFmtId="165" fontId="8" fillId="2" borderId="0" xfId="0" applyNumberFormat="1" applyFont="1" applyFill="1" applyBorder="1" applyAlignment="1">
      <alignment horizontal="right" vertical="center" wrapText="1" readingOrder="1"/>
    </xf>
    <xf numFmtId="10" fontId="8" fillId="2" borderId="0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showGridLines="0" tabSelected="1" topLeftCell="A59" workbookViewId="0">
      <selection activeCell="T69" sqref="T69"/>
    </sheetView>
  </sheetViews>
  <sheetFormatPr baseColWidth="10" defaultRowHeight="15"/>
  <cols>
    <col min="1" max="1" width="4.7109375" customWidth="1"/>
    <col min="2" max="2" width="6.140625" customWidth="1"/>
    <col min="3" max="4" width="4.42578125" customWidth="1"/>
    <col min="5" max="5" width="4" customWidth="1"/>
    <col min="6" max="6" width="8.28515625" customWidth="1"/>
    <col min="7" max="8" width="5" customWidth="1"/>
    <col min="9" max="9" width="31.7109375" customWidth="1"/>
    <col min="10" max="10" width="16.5703125" customWidth="1"/>
    <col min="11" max="11" width="17.140625" customWidth="1"/>
    <col min="12" max="12" width="17" customWidth="1"/>
    <col min="13" max="13" width="18.85546875" customWidth="1"/>
    <col min="14" max="14" width="17.5703125" customWidth="1"/>
    <col min="15" max="15" width="17.42578125" customWidth="1"/>
    <col min="16" max="16" width="16.5703125" customWidth="1"/>
    <col min="17" max="17" width="17" customWidth="1"/>
    <col min="18" max="18" width="15.85546875" customWidth="1"/>
    <col min="19" max="19" width="15" customWidth="1"/>
    <col min="20" max="20" width="7.140625" customWidth="1"/>
    <col min="21" max="22" width="6.85546875" customWidth="1"/>
  </cols>
  <sheetData>
    <row r="1" spans="1:25">
      <c r="A1" s="31" t="s">
        <v>109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5">
      <c r="A2" s="31" t="s">
        <v>110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5">
      <c r="A3" s="31" t="s">
        <v>111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0" t="s">
        <v>125</v>
      </c>
      <c r="T4" s="30"/>
      <c r="U4" s="30"/>
      <c r="V4" s="30"/>
    </row>
    <row r="5" spans="1:25" ht="24" thickTop="1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3" t="s">
        <v>112</v>
      </c>
      <c r="T5" s="13" t="s">
        <v>113</v>
      </c>
      <c r="U5" s="13" t="s">
        <v>114</v>
      </c>
      <c r="V5" s="13" t="s">
        <v>115</v>
      </c>
    </row>
    <row r="6" spans="1:25" ht="35.1" customHeight="1" thickTop="1" thickBot="1">
      <c r="A6" s="9" t="s">
        <v>19</v>
      </c>
      <c r="B6" s="9"/>
      <c r="C6" s="9"/>
      <c r="D6" s="9"/>
      <c r="E6" s="9"/>
      <c r="F6" s="9"/>
      <c r="G6" s="9"/>
      <c r="H6" s="9"/>
      <c r="I6" s="10" t="s">
        <v>103</v>
      </c>
      <c r="J6" s="14">
        <f>+J7+J14+J17</f>
        <v>349787660000</v>
      </c>
      <c r="K6" s="14">
        <f t="shared" ref="K6:R6" si="0">+K7+K14+K17</f>
        <v>59592515600</v>
      </c>
      <c r="L6" s="14">
        <f t="shared" si="0"/>
        <v>1842125300</v>
      </c>
      <c r="M6" s="14">
        <f t="shared" si="0"/>
        <v>407538050300</v>
      </c>
      <c r="N6" s="14">
        <f t="shared" si="0"/>
        <v>374549494225.22998</v>
      </c>
      <c r="O6" s="14">
        <f t="shared" si="0"/>
        <v>32988556074.77</v>
      </c>
      <c r="P6" s="14">
        <f t="shared" si="0"/>
        <v>338031348197.01001</v>
      </c>
      <c r="Q6" s="14">
        <f t="shared" si="0"/>
        <v>230417480033.93997</v>
      </c>
      <c r="R6" s="14">
        <f t="shared" si="0"/>
        <v>229812704771.93997</v>
      </c>
      <c r="S6" s="15">
        <f t="shared" ref="S6:S37" si="1">+M6-P6</f>
        <v>69506702102.98999</v>
      </c>
      <c r="T6" s="16">
        <f t="shared" ref="T6:T30" si="2">+P6/M6</f>
        <v>0.82944733123244763</v>
      </c>
      <c r="U6" s="16">
        <f t="shared" ref="U6:U30" si="3">+Q6/M6</f>
        <v>0.56538887562602635</v>
      </c>
      <c r="V6" s="16">
        <f t="shared" ref="V6:V30" si="4">+R6/M6</f>
        <v>0.56390490311952102</v>
      </c>
      <c r="W6" s="6"/>
      <c r="X6" s="5"/>
      <c r="Y6" s="5"/>
    </row>
    <row r="7" spans="1:25" ht="35.1" customHeight="1" thickTop="1" thickBot="1">
      <c r="A7" s="12" t="s">
        <v>19</v>
      </c>
      <c r="B7" s="12">
        <v>1</v>
      </c>
      <c r="C7" s="12"/>
      <c r="D7" s="12"/>
      <c r="E7" s="12"/>
      <c r="F7" s="12"/>
      <c r="G7" s="12"/>
      <c r="H7" s="12"/>
      <c r="I7" s="34" t="s">
        <v>102</v>
      </c>
      <c r="J7" s="35">
        <f>SUM(J8:J13)</f>
        <v>39677210000</v>
      </c>
      <c r="K7" s="35">
        <f t="shared" ref="K7:R7" si="5">SUM(K8:K13)</f>
        <v>727390300</v>
      </c>
      <c r="L7" s="35">
        <f t="shared" si="5"/>
        <v>0</v>
      </c>
      <c r="M7" s="35">
        <f t="shared" si="5"/>
        <v>40404600300</v>
      </c>
      <c r="N7" s="35">
        <f t="shared" si="5"/>
        <v>40319250388</v>
      </c>
      <c r="O7" s="35">
        <f t="shared" si="5"/>
        <v>85349912</v>
      </c>
      <c r="P7" s="35">
        <f t="shared" si="5"/>
        <v>29281637492.630001</v>
      </c>
      <c r="Q7" s="35">
        <f t="shared" si="5"/>
        <v>25795565451.630001</v>
      </c>
      <c r="R7" s="35">
        <f t="shared" si="5"/>
        <v>25621295593.630001</v>
      </c>
      <c r="S7" s="36">
        <f t="shared" si="1"/>
        <v>11122962807.369999</v>
      </c>
      <c r="T7" s="37">
        <f t="shared" si="2"/>
        <v>0.72471048532139548</v>
      </c>
      <c r="U7" s="37">
        <f t="shared" si="3"/>
        <v>0.63843139791262826</v>
      </c>
      <c r="V7" s="37">
        <f t="shared" si="4"/>
        <v>0.63411827869585435</v>
      </c>
      <c r="W7" s="6"/>
      <c r="X7" s="5"/>
      <c r="Y7" s="5"/>
    </row>
    <row r="8" spans="1:25" ht="35.1" customHeight="1" thickTop="1" thickBot="1">
      <c r="A8" s="9" t="s">
        <v>19</v>
      </c>
      <c r="B8" s="9" t="s">
        <v>20</v>
      </c>
      <c r="C8" s="9" t="s">
        <v>21</v>
      </c>
      <c r="D8" s="9" t="s">
        <v>20</v>
      </c>
      <c r="E8" s="9" t="s">
        <v>20</v>
      </c>
      <c r="F8" s="9" t="s">
        <v>22</v>
      </c>
      <c r="G8" s="9" t="s">
        <v>23</v>
      </c>
      <c r="H8" s="9" t="s">
        <v>24</v>
      </c>
      <c r="I8" s="11" t="s">
        <v>25</v>
      </c>
      <c r="J8" s="17">
        <v>12822000000</v>
      </c>
      <c r="K8" s="17">
        <v>0</v>
      </c>
      <c r="L8" s="17">
        <v>0</v>
      </c>
      <c r="M8" s="17">
        <v>12822000000</v>
      </c>
      <c r="N8" s="17">
        <v>12822000000</v>
      </c>
      <c r="O8" s="17">
        <v>0</v>
      </c>
      <c r="P8" s="17">
        <v>8544074741.7200003</v>
      </c>
      <c r="Q8" s="17">
        <v>8544074741.7200003</v>
      </c>
      <c r="R8" s="17">
        <v>8544074741.7200003</v>
      </c>
      <c r="S8" s="15">
        <f t="shared" si="1"/>
        <v>4277925258.2799997</v>
      </c>
      <c r="T8" s="16">
        <f t="shared" si="2"/>
        <v>0.66636053203244427</v>
      </c>
      <c r="U8" s="16">
        <f t="shared" si="3"/>
        <v>0.66636053203244427</v>
      </c>
      <c r="V8" s="16">
        <f t="shared" si="4"/>
        <v>0.66636053203244427</v>
      </c>
      <c r="W8" s="6"/>
      <c r="X8" s="5"/>
      <c r="Y8" s="5"/>
    </row>
    <row r="9" spans="1:25" ht="35.1" customHeight="1" thickTop="1" thickBot="1">
      <c r="A9" s="9" t="s">
        <v>19</v>
      </c>
      <c r="B9" s="9" t="s">
        <v>20</v>
      </c>
      <c r="C9" s="9" t="s">
        <v>21</v>
      </c>
      <c r="D9" s="9" t="s">
        <v>20</v>
      </c>
      <c r="E9" s="9" t="s">
        <v>26</v>
      </c>
      <c r="F9" s="9" t="s">
        <v>22</v>
      </c>
      <c r="G9" s="9" t="s">
        <v>23</v>
      </c>
      <c r="H9" s="9" t="s">
        <v>24</v>
      </c>
      <c r="I9" s="10" t="s">
        <v>27</v>
      </c>
      <c r="J9" s="17">
        <v>2269700000</v>
      </c>
      <c r="K9" s="17">
        <v>0</v>
      </c>
      <c r="L9" s="17">
        <v>0</v>
      </c>
      <c r="M9" s="17">
        <v>2269700000</v>
      </c>
      <c r="N9" s="17">
        <v>2269700000</v>
      </c>
      <c r="O9" s="17">
        <v>0</v>
      </c>
      <c r="P9" s="17">
        <v>1701727643.73</v>
      </c>
      <c r="Q9" s="17">
        <v>1701727643.73</v>
      </c>
      <c r="R9" s="17">
        <v>1701727643.73</v>
      </c>
      <c r="S9" s="15">
        <f t="shared" si="1"/>
        <v>567972356.26999998</v>
      </c>
      <c r="T9" s="16">
        <f t="shared" si="2"/>
        <v>0.74975884201876897</v>
      </c>
      <c r="U9" s="16">
        <f t="shared" si="3"/>
        <v>0.74975884201876897</v>
      </c>
      <c r="V9" s="16">
        <f t="shared" si="4"/>
        <v>0.74975884201876897</v>
      </c>
      <c r="W9" s="6"/>
      <c r="X9" s="5"/>
      <c r="Y9" s="5"/>
    </row>
    <row r="10" spans="1:25" ht="35.1" customHeight="1" thickTop="1" thickBot="1">
      <c r="A10" s="9" t="s">
        <v>19</v>
      </c>
      <c r="B10" s="9" t="s">
        <v>20</v>
      </c>
      <c r="C10" s="9" t="s">
        <v>21</v>
      </c>
      <c r="D10" s="9" t="s">
        <v>20</v>
      </c>
      <c r="E10" s="9" t="s">
        <v>28</v>
      </c>
      <c r="F10" s="9" t="s">
        <v>22</v>
      </c>
      <c r="G10" s="9" t="s">
        <v>23</v>
      </c>
      <c r="H10" s="9" t="s">
        <v>24</v>
      </c>
      <c r="I10" s="10" t="s">
        <v>29</v>
      </c>
      <c r="J10" s="17">
        <v>10089800000</v>
      </c>
      <c r="K10" s="17">
        <v>0</v>
      </c>
      <c r="L10" s="17">
        <v>0</v>
      </c>
      <c r="M10" s="17">
        <v>10089800000</v>
      </c>
      <c r="N10" s="17">
        <v>10089800000</v>
      </c>
      <c r="O10" s="17">
        <v>0</v>
      </c>
      <c r="P10" s="17">
        <v>5738913451.9099998</v>
      </c>
      <c r="Q10" s="17">
        <v>5738913451.9099998</v>
      </c>
      <c r="R10" s="17">
        <v>5738913451.9099998</v>
      </c>
      <c r="S10" s="15">
        <f t="shared" si="1"/>
        <v>4350886548.0900002</v>
      </c>
      <c r="T10" s="16">
        <f t="shared" si="2"/>
        <v>0.56878366785367396</v>
      </c>
      <c r="U10" s="16">
        <f t="shared" si="3"/>
        <v>0.56878366785367396</v>
      </c>
      <c r="V10" s="16">
        <f t="shared" si="4"/>
        <v>0.56878366785367396</v>
      </c>
      <c r="W10" s="6"/>
      <c r="X10" s="5"/>
      <c r="Y10" s="5"/>
    </row>
    <row r="11" spans="1:25" ht="35.1" customHeight="1" thickTop="1" thickBot="1">
      <c r="A11" s="9" t="s">
        <v>19</v>
      </c>
      <c r="B11" s="9" t="s">
        <v>20</v>
      </c>
      <c r="C11" s="9" t="s">
        <v>21</v>
      </c>
      <c r="D11" s="9" t="s">
        <v>20</v>
      </c>
      <c r="E11" s="9" t="s">
        <v>30</v>
      </c>
      <c r="F11" s="9" t="s">
        <v>22</v>
      </c>
      <c r="G11" s="9" t="s">
        <v>23</v>
      </c>
      <c r="H11" s="9" t="s">
        <v>24</v>
      </c>
      <c r="I11" s="10" t="s">
        <v>31</v>
      </c>
      <c r="J11" s="17">
        <v>540000000</v>
      </c>
      <c r="K11" s="17">
        <v>0</v>
      </c>
      <c r="L11" s="17">
        <v>0</v>
      </c>
      <c r="M11" s="17">
        <v>540000000</v>
      </c>
      <c r="N11" s="17">
        <v>530000000</v>
      </c>
      <c r="O11" s="17">
        <v>10000000</v>
      </c>
      <c r="P11" s="17">
        <v>280621652.26999998</v>
      </c>
      <c r="Q11" s="17">
        <v>280621652.26999998</v>
      </c>
      <c r="R11" s="17">
        <v>280621652.26999998</v>
      </c>
      <c r="S11" s="15">
        <f t="shared" si="1"/>
        <v>259378347.73000002</v>
      </c>
      <c r="T11" s="16">
        <f t="shared" si="2"/>
        <v>0.5196697264259259</v>
      </c>
      <c r="U11" s="16">
        <f t="shared" si="3"/>
        <v>0.5196697264259259</v>
      </c>
      <c r="V11" s="16">
        <f t="shared" si="4"/>
        <v>0.5196697264259259</v>
      </c>
      <c r="W11" s="6"/>
      <c r="X11" s="5"/>
      <c r="Y11" s="5"/>
    </row>
    <row r="12" spans="1:25" ht="35.1" customHeight="1" thickTop="1" thickBot="1">
      <c r="A12" s="9" t="s">
        <v>19</v>
      </c>
      <c r="B12" s="9" t="s">
        <v>20</v>
      </c>
      <c r="C12" s="9" t="s">
        <v>21</v>
      </c>
      <c r="D12" s="9" t="s">
        <v>32</v>
      </c>
      <c r="E12" s="9"/>
      <c r="F12" s="9" t="s">
        <v>22</v>
      </c>
      <c r="G12" s="9" t="s">
        <v>23</v>
      </c>
      <c r="H12" s="9" t="s">
        <v>24</v>
      </c>
      <c r="I12" s="10" t="s">
        <v>33</v>
      </c>
      <c r="J12" s="17">
        <v>8245335000</v>
      </c>
      <c r="K12" s="17">
        <v>727390300</v>
      </c>
      <c r="L12" s="17">
        <v>0</v>
      </c>
      <c r="M12" s="17">
        <v>8972725300</v>
      </c>
      <c r="N12" s="17">
        <v>8903111227</v>
      </c>
      <c r="O12" s="17">
        <v>69614073</v>
      </c>
      <c r="P12" s="17">
        <v>8405138950</v>
      </c>
      <c r="Q12" s="17">
        <v>4919066909</v>
      </c>
      <c r="R12" s="17">
        <v>4862626863</v>
      </c>
      <c r="S12" s="15">
        <f t="shared" si="1"/>
        <v>567586350</v>
      </c>
      <c r="T12" s="16">
        <f t="shared" si="2"/>
        <v>0.93674314870644704</v>
      </c>
      <c r="U12" s="16">
        <f t="shared" si="3"/>
        <v>0.54822439610404661</v>
      </c>
      <c r="V12" s="16">
        <f t="shared" si="4"/>
        <v>0.54193421735534464</v>
      </c>
      <c r="W12" s="6"/>
      <c r="X12" s="5"/>
      <c r="Y12" s="5"/>
    </row>
    <row r="13" spans="1:25" ht="35.1" customHeight="1" thickTop="1" thickBot="1">
      <c r="A13" s="9" t="s">
        <v>19</v>
      </c>
      <c r="B13" s="9" t="s">
        <v>20</v>
      </c>
      <c r="C13" s="9" t="s">
        <v>21</v>
      </c>
      <c r="D13" s="9" t="s">
        <v>28</v>
      </c>
      <c r="E13" s="9"/>
      <c r="F13" s="9" t="s">
        <v>22</v>
      </c>
      <c r="G13" s="9" t="s">
        <v>23</v>
      </c>
      <c r="H13" s="9" t="s">
        <v>24</v>
      </c>
      <c r="I13" s="10" t="s">
        <v>34</v>
      </c>
      <c r="J13" s="17">
        <v>5710375000</v>
      </c>
      <c r="K13" s="17">
        <v>0</v>
      </c>
      <c r="L13" s="17">
        <v>0</v>
      </c>
      <c r="M13" s="17">
        <v>5710375000</v>
      </c>
      <c r="N13" s="17">
        <v>5704639161</v>
      </c>
      <c r="O13" s="17">
        <v>5735839</v>
      </c>
      <c r="P13" s="17">
        <v>4611161053</v>
      </c>
      <c r="Q13" s="17">
        <v>4611161053</v>
      </c>
      <c r="R13" s="17">
        <v>4493331241</v>
      </c>
      <c r="S13" s="15">
        <f t="shared" si="1"/>
        <v>1099213947</v>
      </c>
      <c r="T13" s="16">
        <f t="shared" si="2"/>
        <v>0.80750582107129565</v>
      </c>
      <c r="U13" s="16">
        <f t="shared" si="3"/>
        <v>0.80750582107129565</v>
      </c>
      <c r="V13" s="16">
        <f t="shared" si="4"/>
        <v>0.78687148234573034</v>
      </c>
      <c r="W13" s="6"/>
      <c r="X13" s="5"/>
      <c r="Y13" s="5"/>
    </row>
    <row r="14" spans="1:25" ht="35.1" customHeight="1" thickTop="1" thickBot="1">
      <c r="A14" s="12" t="s">
        <v>19</v>
      </c>
      <c r="B14" s="12">
        <v>2</v>
      </c>
      <c r="C14" s="12"/>
      <c r="D14" s="12"/>
      <c r="E14" s="12"/>
      <c r="F14" s="12"/>
      <c r="G14" s="12"/>
      <c r="H14" s="12"/>
      <c r="I14" s="38" t="s">
        <v>104</v>
      </c>
      <c r="J14" s="35">
        <f>+J15+J16</f>
        <v>21735350000</v>
      </c>
      <c r="K14" s="35">
        <f t="shared" ref="K14:R14" si="6">+K15+K16</f>
        <v>0</v>
      </c>
      <c r="L14" s="35">
        <f t="shared" si="6"/>
        <v>0</v>
      </c>
      <c r="M14" s="35">
        <f t="shared" si="6"/>
        <v>21735350000</v>
      </c>
      <c r="N14" s="35">
        <f t="shared" si="6"/>
        <v>21315034546.34</v>
      </c>
      <c r="O14" s="35">
        <f t="shared" si="6"/>
        <v>420315453.65999997</v>
      </c>
      <c r="P14" s="35">
        <f t="shared" si="6"/>
        <v>20202917937.299999</v>
      </c>
      <c r="Q14" s="35">
        <f t="shared" si="6"/>
        <v>16463294229.549999</v>
      </c>
      <c r="R14" s="35">
        <f t="shared" si="6"/>
        <v>16032788825.549999</v>
      </c>
      <c r="S14" s="36">
        <f t="shared" si="1"/>
        <v>1532432062.7000008</v>
      </c>
      <c r="T14" s="37">
        <f t="shared" si="2"/>
        <v>0.92949586444662724</v>
      </c>
      <c r="U14" s="37">
        <f t="shared" si="3"/>
        <v>0.7574432539411603</v>
      </c>
      <c r="V14" s="37">
        <f t="shared" si="4"/>
        <v>0.73763656097325325</v>
      </c>
      <c r="W14" s="6"/>
      <c r="X14" s="5"/>
      <c r="Y14" s="5"/>
    </row>
    <row r="15" spans="1:25" ht="35.1" customHeight="1" thickTop="1" thickBot="1">
      <c r="A15" s="9" t="s">
        <v>19</v>
      </c>
      <c r="B15" s="9" t="s">
        <v>32</v>
      </c>
      <c r="C15" s="9" t="s">
        <v>21</v>
      </c>
      <c r="D15" s="9" t="s">
        <v>35</v>
      </c>
      <c r="E15" s="9"/>
      <c r="F15" s="9" t="s">
        <v>22</v>
      </c>
      <c r="G15" s="9" t="s">
        <v>23</v>
      </c>
      <c r="H15" s="9" t="s">
        <v>24</v>
      </c>
      <c r="I15" s="10" t="s">
        <v>36</v>
      </c>
      <c r="J15" s="17">
        <v>10000000000</v>
      </c>
      <c r="K15" s="17">
        <v>0</v>
      </c>
      <c r="L15" s="17">
        <v>0</v>
      </c>
      <c r="M15" s="17">
        <v>10000000000</v>
      </c>
      <c r="N15" s="17">
        <v>9829929635</v>
      </c>
      <c r="O15" s="17">
        <v>170070365</v>
      </c>
      <c r="P15" s="17">
        <v>9829929635</v>
      </c>
      <c r="Q15" s="17">
        <v>9729929635</v>
      </c>
      <c r="R15" s="17">
        <v>9729929635</v>
      </c>
      <c r="S15" s="15">
        <f t="shared" si="1"/>
        <v>170070365</v>
      </c>
      <c r="T15" s="16">
        <f t="shared" si="2"/>
        <v>0.98299296349999998</v>
      </c>
      <c r="U15" s="16">
        <f t="shared" si="3"/>
        <v>0.97299296349999997</v>
      </c>
      <c r="V15" s="16">
        <f t="shared" si="4"/>
        <v>0.97299296349999997</v>
      </c>
      <c r="W15" s="6"/>
      <c r="X15" s="5"/>
      <c r="Y15" s="5"/>
    </row>
    <row r="16" spans="1:25" ht="35.1" customHeight="1" thickTop="1" thickBot="1">
      <c r="A16" s="9" t="s">
        <v>19</v>
      </c>
      <c r="B16" s="9" t="s">
        <v>32</v>
      </c>
      <c r="C16" s="9" t="s">
        <v>21</v>
      </c>
      <c r="D16" s="9" t="s">
        <v>26</v>
      </c>
      <c r="E16" s="9"/>
      <c r="F16" s="9" t="s">
        <v>22</v>
      </c>
      <c r="G16" s="9" t="s">
        <v>23</v>
      </c>
      <c r="H16" s="9" t="s">
        <v>24</v>
      </c>
      <c r="I16" s="10" t="s">
        <v>37</v>
      </c>
      <c r="J16" s="17">
        <v>11735350000</v>
      </c>
      <c r="K16" s="17">
        <v>0</v>
      </c>
      <c r="L16" s="17">
        <v>0</v>
      </c>
      <c r="M16" s="17">
        <v>11735350000</v>
      </c>
      <c r="N16" s="17">
        <v>11485104911.34</v>
      </c>
      <c r="O16" s="17">
        <v>250245088.66</v>
      </c>
      <c r="P16" s="17">
        <v>10372988302.299999</v>
      </c>
      <c r="Q16" s="17">
        <v>6733364594.5500002</v>
      </c>
      <c r="R16" s="17">
        <v>6302859190.5500002</v>
      </c>
      <c r="S16" s="15">
        <f t="shared" si="1"/>
        <v>1362361697.7000008</v>
      </c>
      <c r="T16" s="16">
        <f t="shared" si="2"/>
        <v>0.88390958107768403</v>
      </c>
      <c r="U16" s="16">
        <f t="shared" si="3"/>
        <v>0.57376768435112713</v>
      </c>
      <c r="V16" s="16">
        <f t="shared" si="4"/>
        <v>0.53708318802166111</v>
      </c>
      <c r="W16" s="6"/>
      <c r="X16" s="5"/>
      <c r="Y16" s="5"/>
    </row>
    <row r="17" spans="1:25" ht="35.1" customHeight="1" thickTop="1" thickBot="1">
      <c r="A17" s="12" t="s">
        <v>19</v>
      </c>
      <c r="B17" s="12"/>
      <c r="C17" s="12"/>
      <c r="D17" s="12"/>
      <c r="E17" s="12"/>
      <c r="F17" s="12"/>
      <c r="G17" s="12"/>
      <c r="H17" s="12"/>
      <c r="I17" s="38" t="s">
        <v>126</v>
      </c>
      <c r="J17" s="35">
        <f>+J18+J32</f>
        <v>288375100000</v>
      </c>
      <c r="K17" s="35">
        <f t="shared" ref="K17:R17" si="7">+K18+K32</f>
        <v>58865125300</v>
      </c>
      <c r="L17" s="35">
        <f t="shared" si="7"/>
        <v>1842125300</v>
      </c>
      <c r="M17" s="35">
        <f t="shared" si="7"/>
        <v>345398100000</v>
      </c>
      <c r="N17" s="35">
        <f t="shared" si="7"/>
        <v>312915209290.89001</v>
      </c>
      <c r="O17" s="35">
        <f t="shared" si="7"/>
        <v>32482890709.110001</v>
      </c>
      <c r="P17" s="35">
        <f t="shared" si="7"/>
        <v>288546792767.08002</v>
      </c>
      <c r="Q17" s="35">
        <f t="shared" si="7"/>
        <v>188158620352.75998</v>
      </c>
      <c r="R17" s="35">
        <f t="shared" si="7"/>
        <v>188158620352.75998</v>
      </c>
      <c r="S17" s="36">
        <f t="shared" si="1"/>
        <v>56851307232.919983</v>
      </c>
      <c r="T17" s="37">
        <f t="shared" si="2"/>
        <v>0.83540353223448538</v>
      </c>
      <c r="U17" s="37">
        <f t="shared" si="3"/>
        <v>0.54475870119945646</v>
      </c>
      <c r="V17" s="37">
        <f t="shared" si="4"/>
        <v>0.54475870119945646</v>
      </c>
      <c r="W17" s="6"/>
      <c r="X17" s="5"/>
      <c r="Y17" s="5"/>
    </row>
    <row r="18" spans="1:25" ht="35.1" customHeight="1" thickTop="1" thickBot="1">
      <c r="A18" s="39" t="s">
        <v>19</v>
      </c>
      <c r="B18" s="39"/>
      <c r="C18" s="39"/>
      <c r="D18" s="39"/>
      <c r="E18" s="39"/>
      <c r="F18" s="39"/>
      <c r="G18" s="39"/>
      <c r="H18" s="39"/>
      <c r="I18" s="40" t="s">
        <v>105</v>
      </c>
      <c r="J18" s="41">
        <f>SUM(J19:J31)</f>
        <v>89191477341</v>
      </c>
      <c r="K18" s="41">
        <f t="shared" ref="K18:R18" si="8">SUM(K19:K31)</f>
        <v>1842125300</v>
      </c>
      <c r="L18" s="41">
        <f t="shared" si="8"/>
        <v>1842125300</v>
      </c>
      <c r="M18" s="41">
        <f t="shared" si="8"/>
        <v>89191477341</v>
      </c>
      <c r="N18" s="41">
        <f t="shared" si="8"/>
        <v>56708586631.889999</v>
      </c>
      <c r="O18" s="41">
        <f t="shared" si="8"/>
        <v>32482890709.110001</v>
      </c>
      <c r="P18" s="41">
        <f t="shared" si="8"/>
        <v>54363170108.080002</v>
      </c>
      <c r="Q18" s="41">
        <f t="shared" si="8"/>
        <v>51615917572.929993</v>
      </c>
      <c r="R18" s="41">
        <f t="shared" si="8"/>
        <v>51615917572.929993</v>
      </c>
      <c r="S18" s="42">
        <f t="shared" si="1"/>
        <v>34828307232.919998</v>
      </c>
      <c r="T18" s="43">
        <f t="shared" si="2"/>
        <v>0.6095108157053708</v>
      </c>
      <c r="U18" s="43">
        <f t="shared" si="3"/>
        <v>0.57870907750064726</v>
      </c>
      <c r="V18" s="43">
        <f t="shared" si="4"/>
        <v>0.57870907750064726</v>
      </c>
      <c r="W18" s="6"/>
      <c r="X18" s="5"/>
      <c r="Y18" s="5"/>
    </row>
    <row r="19" spans="1:25" ht="35.1" customHeight="1" thickTop="1" thickBot="1">
      <c r="A19" s="9" t="s">
        <v>19</v>
      </c>
      <c r="B19" s="9" t="s">
        <v>35</v>
      </c>
      <c r="C19" s="9" t="s">
        <v>32</v>
      </c>
      <c r="D19" s="9" t="s">
        <v>20</v>
      </c>
      <c r="E19" s="9" t="s">
        <v>20</v>
      </c>
      <c r="F19" s="9" t="s">
        <v>22</v>
      </c>
      <c r="G19" s="9" t="s">
        <v>38</v>
      </c>
      <c r="H19" s="9" t="s">
        <v>39</v>
      </c>
      <c r="I19" s="10" t="s">
        <v>40</v>
      </c>
      <c r="J19" s="17">
        <v>829400000</v>
      </c>
      <c r="K19" s="17">
        <v>0</v>
      </c>
      <c r="L19" s="17">
        <v>0</v>
      </c>
      <c r="M19" s="17">
        <v>829400000</v>
      </c>
      <c r="N19" s="17">
        <v>0</v>
      </c>
      <c r="O19" s="17">
        <v>829400000</v>
      </c>
      <c r="P19" s="17">
        <v>0</v>
      </c>
      <c r="Q19" s="17">
        <v>0</v>
      </c>
      <c r="R19" s="17">
        <v>0</v>
      </c>
      <c r="S19" s="15">
        <f t="shared" si="1"/>
        <v>829400000</v>
      </c>
      <c r="T19" s="16">
        <f t="shared" si="2"/>
        <v>0</v>
      </c>
      <c r="U19" s="16">
        <f t="shared" si="3"/>
        <v>0</v>
      </c>
      <c r="V19" s="16">
        <f t="shared" si="4"/>
        <v>0</v>
      </c>
      <c r="W19" s="6"/>
      <c r="X19" s="5"/>
      <c r="Y19" s="5"/>
    </row>
    <row r="20" spans="1:25" ht="35.1" customHeight="1" thickTop="1" thickBot="1">
      <c r="A20" s="9" t="s">
        <v>19</v>
      </c>
      <c r="B20" s="9" t="s">
        <v>35</v>
      </c>
      <c r="C20" s="9" t="s">
        <v>26</v>
      </c>
      <c r="D20" s="9" t="s">
        <v>20</v>
      </c>
      <c r="E20" s="9" t="s">
        <v>41</v>
      </c>
      <c r="F20" s="9" t="s">
        <v>22</v>
      </c>
      <c r="G20" s="9" t="s">
        <v>23</v>
      </c>
      <c r="H20" s="9" t="s">
        <v>24</v>
      </c>
      <c r="I20" s="10" t="s">
        <v>42</v>
      </c>
      <c r="J20" s="17">
        <v>54000000</v>
      </c>
      <c r="K20" s="17">
        <v>0</v>
      </c>
      <c r="L20" s="17">
        <v>0</v>
      </c>
      <c r="M20" s="17">
        <v>54000000</v>
      </c>
      <c r="N20" s="17">
        <v>54000000</v>
      </c>
      <c r="O20" s="17">
        <v>0</v>
      </c>
      <c r="P20" s="17">
        <v>54000000</v>
      </c>
      <c r="Q20" s="17">
        <v>0</v>
      </c>
      <c r="R20" s="17">
        <v>0</v>
      </c>
      <c r="S20" s="15">
        <f t="shared" si="1"/>
        <v>0</v>
      </c>
      <c r="T20" s="16">
        <f t="shared" si="2"/>
        <v>1</v>
      </c>
      <c r="U20" s="16">
        <f t="shared" si="3"/>
        <v>0</v>
      </c>
      <c r="V20" s="16">
        <f t="shared" si="4"/>
        <v>0</v>
      </c>
      <c r="W20" s="6"/>
      <c r="X20" s="5"/>
      <c r="Y20" s="5"/>
    </row>
    <row r="21" spans="1:25" ht="35.1" customHeight="1" thickTop="1" thickBot="1">
      <c r="A21" s="9" t="s">
        <v>19</v>
      </c>
      <c r="B21" s="9" t="s">
        <v>35</v>
      </c>
      <c r="C21" s="9" t="s">
        <v>26</v>
      </c>
      <c r="D21" s="9" t="s">
        <v>20</v>
      </c>
      <c r="E21" s="9" t="s">
        <v>43</v>
      </c>
      <c r="F21" s="9" t="s">
        <v>22</v>
      </c>
      <c r="G21" s="9" t="s">
        <v>23</v>
      </c>
      <c r="H21" s="9" t="s">
        <v>24</v>
      </c>
      <c r="I21" s="10" t="s">
        <v>44</v>
      </c>
      <c r="J21" s="17">
        <v>1757879305</v>
      </c>
      <c r="K21" s="17">
        <v>0</v>
      </c>
      <c r="L21" s="17">
        <v>0</v>
      </c>
      <c r="M21" s="17">
        <v>1757879305</v>
      </c>
      <c r="N21" s="17">
        <v>1757879305</v>
      </c>
      <c r="O21" s="17">
        <v>0</v>
      </c>
      <c r="P21" s="17">
        <v>1757879305</v>
      </c>
      <c r="Q21" s="17">
        <v>1757879305</v>
      </c>
      <c r="R21" s="17">
        <v>1757879305</v>
      </c>
      <c r="S21" s="15">
        <f t="shared" si="1"/>
        <v>0</v>
      </c>
      <c r="T21" s="16">
        <f t="shared" si="2"/>
        <v>1</v>
      </c>
      <c r="U21" s="16">
        <f t="shared" si="3"/>
        <v>1</v>
      </c>
      <c r="V21" s="16">
        <f t="shared" si="4"/>
        <v>1</v>
      </c>
      <c r="W21" s="6"/>
      <c r="X21" s="5"/>
      <c r="Y21" s="5"/>
    </row>
    <row r="22" spans="1:25" ht="35.1" customHeight="1" thickTop="1" thickBot="1">
      <c r="A22" s="9" t="s">
        <v>19</v>
      </c>
      <c r="B22" s="9" t="s">
        <v>35</v>
      </c>
      <c r="C22" s="9" t="s">
        <v>26</v>
      </c>
      <c r="D22" s="9" t="s">
        <v>20</v>
      </c>
      <c r="E22" s="9" t="s">
        <v>45</v>
      </c>
      <c r="F22" s="9" t="s">
        <v>22</v>
      </c>
      <c r="G22" s="9" t="s">
        <v>23</v>
      </c>
      <c r="H22" s="9" t="s">
        <v>24</v>
      </c>
      <c r="I22" s="10" t="s">
        <v>46</v>
      </c>
      <c r="J22" s="17">
        <v>255390270</v>
      </c>
      <c r="K22" s="17">
        <v>0</v>
      </c>
      <c r="L22" s="17">
        <v>0</v>
      </c>
      <c r="M22" s="17">
        <v>255390270</v>
      </c>
      <c r="N22" s="17">
        <v>255390270</v>
      </c>
      <c r="O22" s="17">
        <v>0</v>
      </c>
      <c r="P22" s="17">
        <v>255390270</v>
      </c>
      <c r="Q22" s="17">
        <v>255390270</v>
      </c>
      <c r="R22" s="17">
        <v>255390270</v>
      </c>
      <c r="S22" s="15">
        <f t="shared" si="1"/>
        <v>0</v>
      </c>
      <c r="T22" s="16">
        <f t="shared" si="2"/>
        <v>1</v>
      </c>
      <c r="U22" s="16">
        <f t="shared" si="3"/>
        <v>1</v>
      </c>
      <c r="V22" s="16">
        <f t="shared" si="4"/>
        <v>1</v>
      </c>
      <c r="W22" s="6"/>
      <c r="X22" s="5"/>
      <c r="Y22" s="5"/>
    </row>
    <row r="23" spans="1:25" ht="35.1" customHeight="1" thickTop="1" thickBot="1">
      <c r="A23" s="9" t="s">
        <v>19</v>
      </c>
      <c r="B23" s="9" t="s">
        <v>35</v>
      </c>
      <c r="C23" s="9" t="s">
        <v>26</v>
      </c>
      <c r="D23" s="9" t="s">
        <v>20</v>
      </c>
      <c r="E23" s="9" t="s">
        <v>47</v>
      </c>
      <c r="F23" s="9" t="s">
        <v>22</v>
      </c>
      <c r="G23" s="9" t="s">
        <v>23</v>
      </c>
      <c r="H23" s="9" t="s">
        <v>24</v>
      </c>
      <c r="I23" s="10" t="s">
        <v>48</v>
      </c>
      <c r="J23" s="17">
        <v>6879700800</v>
      </c>
      <c r="K23" s="17">
        <v>0</v>
      </c>
      <c r="L23" s="17">
        <v>0</v>
      </c>
      <c r="M23" s="17">
        <v>6879700800</v>
      </c>
      <c r="N23" s="17">
        <v>6879700800</v>
      </c>
      <c r="O23" s="17">
        <v>0</v>
      </c>
      <c r="P23" s="17">
        <v>6879700800</v>
      </c>
      <c r="Q23" s="17">
        <v>4931612803.5299997</v>
      </c>
      <c r="R23" s="17">
        <v>4931612803.5299997</v>
      </c>
      <c r="S23" s="15">
        <f t="shared" si="1"/>
        <v>0</v>
      </c>
      <c r="T23" s="16">
        <f t="shared" si="2"/>
        <v>1</v>
      </c>
      <c r="U23" s="16">
        <f t="shared" si="3"/>
        <v>0.71683536056248254</v>
      </c>
      <c r="V23" s="16">
        <f t="shared" si="4"/>
        <v>0.71683536056248254</v>
      </c>
      <c r="W23" s="6"/>
      <c r="X23" s="5"/>
      <c r="Y23" s="5"/>
    </row>
    <row r="24" spans="1:25" ht="35.1" customHeight="1" thickTop="1" thickBot="1">
      <c r="A24" s="9" t="s">
        <v>19</v>
      </c>
      <c r="B24" s="9" t="s">
        <v>35</v>
      </c>
      <c r="C24" s="9" t="s">
        <v>26</v>
      </c>
      <c r="D24" s="9" t="s">
        <v>20</v>
      </c>
      <c r="E24" s="9" t="s">
        <v>49</v>
      </c>
      <c r="F24" s="9" t="s">
        <v>22</v>
      </c>
      <c r="G24" s="9" t="s">
        <v>23</v>
      </c>
      <c r="H24" s="9" t="s">
        <v>24</v>
      </c>
      <c r="I24" s="10" t="s">
        <v>50</v>
      </c>
      <c r="J24" s="17">
        <v>1427206966</v>
      </c>
      <c r="K24" s="17">
        <v>0</v>
      </c>
      <c r="L24" s="17">
        <v>0</v>
      </c>
      <c r="M24" s="17">
        <v>1427206966</v>
      </c>
      <c r="N24" s="17">
        <v>1427206966</v>
      </c>
      <c r="O24" s="17">
        <v>0</v>
      </c>
      <c r="P24" s="17">
        <v>1427206966</v>
      </c>
      <c r="Q24" s="17">
        <v>1423518381</v>
      </c>
      <c r="R24" s="17">
        <v>1423518381</v>
      </c>
      <c r="S24" s="15">
        <f t="shared" si="1"/>
        <v>0</v>
      </c>
      <c r="T24" s="16">
        <f t="shared" si="2"/>
        <v>1</v>
      </c>
      <c r="U24" s="16">
        <f t="shared" si="3"/>
        <v>0.99741552200355499</v>
      </c>
      <c r="V24" s="16">
        <f t="shared" si="4"/>
        <v>0.99741552200355499</v>
      </c>
      <c r="W24" s="6"/>
      <c r="X24" s="5"/>
      <c r="Y24" s="5"/>
    </row>
    <row r="25" spans="1:25" ht="35.1" customHeight="1" thickTop="1" thickBot="1">
      <c r="A25" s="9" t="s">
        <v>19</v>
      </c>
      <c r="B25" s="9" t="s">
        <v>35</v>
      </c>
      <c r="C25" s="9" t="s">
        <v>28</v>
      </c>
      <c r="D25" s="9" t="s">
        <v>20</v>
      </c>
      <c r="E25" s="9" t="s">
        <v>28</v>
      </c>
      <c r="F25" s="9" t="s">
        <v>22</v>
      </c>
      <c r="G25" s="9" t="s">
        <v>23</v>
      </c>
      <c r="H25" s="9" t="s">
        <v>24</v>
      </c>
      <c r="I25" s="10" t="s">
        <v>51</v>
      </c>
      <c r="J25" s="17">
        <v>630000000</v>
      </c>
      <c r="K25" s="17">
        <v>1114735000</v>
      </c>
      <c r="L25" s="17">
        <v>0</v>
      </c>
      <c r="M25" s="17">
        <v>1744735000</v>
      </c>
      <c r="N25" s="17">
        <v>598582000</v>
      </c>
      <c r="O25" s="17">
        <v>1146153000</v>
      </c>
      <c r="P25" s="17">
        <v>574444000</v>
      </c>
      <c r="Q25" s="17">
        <v>574444000</v>
      </c>
      <c r="R25" s="17">
        <v>574444000</v>
      </c>
      <c r="S25" s="15">
        <f t="shared" si="1"/>
        <v>1170291000</v>
      </c>
      <c r="T25" s="16">
        <f t="shared" si="2"/>
        <v>0.32924426918701122</v>
      </c>
      <c r="U25" s="16">
        <f t="shared" si="3"/>
        <v>0.32924426918701122</v>
      </c>
      <c r="V25" s="16">
        <f t="shared" si="4"/>
        <v>0.32924426918701122</v>
      </c>
      <c r="W25" s="6"/>
      <c r="X25" s="5"/>
      <c r="Y25" s="5"/>
    </row>
    <row r="26" spans="1:25" ht="35.1" customHeight="1" thickTop="1" thickBot="1">
      <c r="A26" s="9" t="s">
        <v>19</v>
      </c>
      <c r="B26" s="9" t="s">
        <v>35</v>
      </c>
      <c r="C26" s="9" t="s">
        <v>28</v>
      </c>
      <c r="D26" s="9" t="s">
        <v>20</v>
      </c>
      <c r="E26" s="9" t="s">
        <v>52</v>
      </c>
      <c r="F26" s="9" t="s">
        <v>22</v>
      </c>
      <c r="G26" s="9" t="s">
        <v>23</v>
      </c>
      <c r="H26" s="9" t="s">
        <v>24</v>
      </c>
      <c r="I26" s="10" t="s">
        <v>53</v>
      </c>
      <c r="J26" s="17">
        <v>244000000</v>
      </c>
      <c r="K26" s="17">
        <v>0</v>
      </c>
      <c r="L26" s="17">
        <v>0</v>
      </c>
      <c r="M26" s="17">
        <v>244000000</v>
      </c>
      <c r="N26" s="17">
        <v>29795309.510000002</v>
      </c>
      <c r="O26" s="17">
        <v>214204690.49000001</v>
      </c>
      <c r="P26" s="17">
        <v>29795309.510000002</v>
      </c>
      <c r="Q26" s="17">
        <v>27339170.460000001</v>
      </c>
      <c r="R26" s="17">
        <v>27339170.460000001</v>
      </c>
      <c r="S26" s="15">
        <f t="shared" si="1"/>
        <v>214204690.49000001</v>
      </c>
      <c r="T26" s="16">
        <f t="shared" si="2"/>
        <v>0.12211192422131148</v>
      </c>
      <c r="U26" s="16">
        <f t="shared" si="3"/>
        <v>0.1120457805737705</v>
      </c>
      <c r="V26" s="16">
        <f t="shared" si="4"/>
        <v>0.1120457805737705</v>
      </c>
      <c r="W26" s="6"/>
      <c r="X26" s="5"/>
      <c r="Y26" s="5"/>
    </row>
    <row r="27" spans="1:25" ht="35.1" customHeight="1" thickTop="1" thickBot="1">
      <c r="A27" s="9" t="s">
        <v>19</v>
      </c>
      <c r="B27" s="9" t="s">
        <v>35</v>
      </c>
      <c r="C27" s="9" t="s">
        <v>28</v>
      </c>
      <c r="D27" s="9" t="s">
        <v>20</v>
      </c>
      <c r="E27" s="9" t="s">
        <v>54</v>
      </c>
      <c r="F27" s="9" t="s">
        <v>22</v>
      </c>
      <c r="G27" s="9" t="s">
        <v>23</v>
      </c>
      <c r="H27" s="9" t="s">
        <v>24</v>
      </c>
      <c r="I27" s="10" t="s">
        <v>55</v>
      </c>
      <c r="J27" s="17">
        <v>1700000000</v>
      </c>
      <c r="K27" s="17">
        <v>0</v>
      </c>
      <c r="L27" s="17">
        <v>1114735000</v>
      </c>
      <c r="M27" s="17">
        <v>585265000</v>
      </c>
      <c r="N27" s="17">
        <v>27000000</v>
      </c>
      <c r="O27" s="17">
        <v>558265000</v>
      </c>
      <c r="P27" s="17">
        <v>11721359</v>
      </c>
      <c r="Q27" s="17">
        <v>11721359</v>
      </c>
      <c r="R27" s="17">
        <v>11721359</v>
      </c>
      <c r="S27" s="15">
        <f t="shared" si="1"/>
        <v>573543641</v>
      </c>
      <c r="T27" s="16">
        <f t="shared" si="2"/>
        <v>2.0027438852485625E-2</v>
      </c>
      <c r="U27" s="16">
        <f t="shared" si="3"/>
        <v>2.0027438852485625E-2</v>
      </c>
      <c r="V27" s="16">
        <f t="shared" si="4"/>
        <v>2.0027438852485625E-2</v>
      </c>
      <c r="W27" s="6"/>
      <c r="X27" s="5"/>
      <c r="Y27" s="5"/>
    </row>
    <row r="28" spans="1:25" ht="35.1" customHeight="1" thickTop="1" thickBot="1">
      <c r="A28" s="9" t="s">
        <v>19</v>
      </c>
      <c r="B28" s="9" t="s">
        <v>35</v>
      </c>
      <c r="C28" s="9" t="s">
        <v>28</v>
      </c>
      <c r="D28" s="9" t="s">
        <v>20</v>
      </c>
      <c r="E28" s="9" t="s">
        <v>56</v>
      </c>
      <c r="F28" s="9" t="s">
        <v>22</v>
      </c>
      <c r="G28" s="9" t="s">
        <v>23</v>
      </c>
      <c r="H28" s="9" t="s">
        <v>24</v>
      </c>
      <c r="I28" s="10" t="s">
        <v>57</v>
      </c>
      <c r="J28" s="17">
        <v>44000000000</v>
      </c>
      <c r="K28" s="17">
        <v>0</v>
      </c>
      <c r="L28" s="17">
        <v>0</v>
      </c>
      <c r="M28" s="17">
        <v>44000000000</v>
      </c>
      <c r="N28" s="17">
        <v>27645178093.299999</v>
      </c>
      <c r="O28" s="17">
        <v>16354821906.700001</v>
      </c>
      <c r="P28" s="17">
        <v>25630114519.299999</v>
      </c>
      <c r="Q28" s="17">
        <v>25091423750.299999</v>
      </c>
      <c r="R28" s="17">
        <v>25091423750.299999</v>
      </c>
      <c r="S28" s="15">
        <f t="shared" si="1"/>
        <v>18369885480.700001</v>
      </c>
      <c r="T28" s="16">
        <f t="shared" si="2"/>
        <v>0.58250260271136367</v>
      </c>
      <c r="U28" s="16">
        <f t="shared" si="3"/>
        <v>0.57025963068863639</v>
      </c>
      <c r="V28" s="16">
        <f t="shared" si="4"/>
        <v>0.57025963068863639</v>
      </c>
      <c r="W28" s="6"/>
      <c r="X28" s="5"/>
      <c r="Y28" s="5"/>
    </row>
    <row r="29" spans="1:25" ht="35.1" customHeight="1" thickTop="1" thickBot="1">
      <c r="A29" s="9" t="s">
        <v>19</v>
      </c>
      <c r="B29" s="9" t="s">
        <v>35</v>
      </c>
      <c r="C29" s="9" t="s">
        <v>28</v>
      </c>
      <c r="D29" s="9" t="s">
        <v>20</v>
      </c>
      <c r="E29" s="9" t="s">
        <v>58</v>
      </c>
      <c r="F29" s="9" t="s">
        <v>22</v>
      </c>
      <c r="G29" s="9" t="s">
        <v>23</v>
      </c>
      <c r="H29" s="9" t="s">
        <v>24</v>
      </c>
      <c r="I29" s="10" t="s">
        <v>59</v>
      </c>
      <c r="J29" s="17">
        <v>29000000000</v>
      </c>
      <c r="K29" s="17">
        <v>0</v>
      </c>
      <c r="L29" s="17">
        <v>0</v>
      </c>
      <c r="M29" s="17">
        <v>29000000000</v>
      </c>
      <c r="N29" s="17">
        <v>18033853888.080002</v>
      </c>
      <c r="O29" s="17">
        <v>10966146111.92</v>
      </c>
      <c r="P29" s="17">
        <v>17742917579.27</v>
      </c>
      <c r="Q29" s="17">
        <v>17542588533.639999</v>
      </c>
      <c r="R29" s="17">
        <v>17542588533.639999</v>
      </c>
      <c r="S29" s="15">
        <f t="shared" si="1"/>
        <v>11257082420.73</v>
      </c>
      <c r="T29" s="16">
        <f t="shared" si="2"/>
        <v>0.61182474411275867</v>
      </c>
      <c r="U29" s="16">
        <f t="shared" si="3"/>
        <v>0.60491684598758622</v>
      </c>
      <c r="V29" s="16">
        <f t="shared" si="4"/>
        <v>0.60491684598758622</v>
      </c>
      <c r="W29" s="6"/>
      <c r="X29" s="5"/>
      <c r="Y29" s="5"/>
    </row>
    <row r="30" spans="1:25" ht="35.1" customHeight="1" thickTop="1" thickBot="1">
      <c r="A30" s="9" t="s">
        <v>19</v>
      </c>
      <c r="B30" s="9" t="s">
        <v>35</v>
      </c>
      <c r="C30" s="9" t="s">
        <v>60</v>
      </c>
      <c r="D30" s="9" t="s">
        <v>20</v>
      </c>
      <c r="E30" s="9" t="s">
        <v>20</v>
      </c>
      <c r="F30" s="9" t="s">
        <v>22</v>
      </c>
      <c r="G30" s="9" t="s">
        <v>23</v>
      </c>
      <c r="H30" s="9" t="s">
        <v>24</v>
      </c>
      <c r="I30" s="10" t="s">
        <v>61</v>
      </c>
      <c r="J30" s="17">
        <v>2413900000</v>
      </c>
      <c r="K30" s="17">
        <v>0</v>
      </c>
      <c r="L30" s="17">
        <v>0</v>
      </c>
      <c r="M30" s="17">
        <v>2413900000</v>
      </c>
      <c r="N30" s="17">
        <v>0</v>
      </c>
      <c r="O30" s="17">
        <v>2413900000</v>
      </c>
      <c r="P30" s="17">
        <v>0</v>
      </c>
      <c r="Q30" s="17">
        <v>0</v>
      </c>
      <c r="R30" s="17">
        <v>0</v>
      </c>
      <c r="S30" s="15">
        <f t="shared" si="1"/>
        <v>2413900000</v>
      </c>
      <c r="T30" s="16">
        <f t="shared" si="2"/>
        <v>0</v>
      </c>
      <c r="U30" s="16">
        <f t="shared" si="3"/>
        <v>0</v>
      </c>
      <c r="V30" s="16">
        <f t="shared" si="4"/>
        <v>0</v>
      </c>
      <c r="W30" s="6"/>
      <c r="X30" s="5"/>
      <c r="Y30" s="5"/>
    </row>
    <row r="31" spans="1:25" ht="35.1" customHeight="1" thickTop="1" thickBot="1">
      <c r="A31" s="9" t="s">
        <v>19</v>
      </c>
      <c r="B31" s="9" t="s">
        <v>35</v>
      </c>
      <c r="C31" s="9" t="s">
        <v>60</v>
      </c>
      <c r="D31" s="9" t="s">
        <v>35</v>
      </c>
      <c r="E31" s="9" t="s">
        <v>62</v>
      </c>
      <c r="F31" s="9" t="s">
        <v>22</v>
      </c>
      <c r="G31" s="9" t="s">
        <v>23</v>
      </c>
      <c r="H31" s="9" t="s">
        <v>24</v>
      </c>
      <c r="I31" s="10" t="s">
        <v>63</v>
      </c>
      <c r="J31" s="17">
        <v>0</v>
      </c>
      <c r="K31" s="17">
        <v>727390300</v>
      </c>
      <c r="L31" s="17">
        <v>727390300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5">
        <f t="shared" si="1"/>
        <v>0</v>
      </c>
      <c r="T31" s="16">
        <v>0</v>
      </c>
      <c r="U31" s="16">
        <v>0</v>
      </c>
      <c r="V31" s="16">
        <v>0</v>
      </c>
      <c r="W31" s="6"/>
      <c r="X31" s="5"/>
      <c r="Y31" s="5"/>
    </row>
    <row r="32" spans="1:25" ht="35.1" customHeight="1" thickTop="1" thickBot="1">
      <c r="A32" s="39" t="s">
        <v>19</v>
      </c>
      <c r="B32" s="39">
        <v>4</v>
      </c>
      <c r="C32" s="39"/>
      <c r="D32" s="39"/>
      <c r="E32" s="39"/>
      <c r="F32" s="39"/>
      <c r="G32" s="39"/>
      <c r="H32" s="39"/>
      <c r="I32" s="40" t="s">
        <v>106</v>
      </c>
      <c r="J32" s="41">
        <f>SUM(J33:J39)</f>
        <v>199183622659</v>
      </c>
      <c r="K32" s="41">
        <f t="shared" ref="K32:R32" si="9">SUM(K33:K39)</f>
        <v>57023000000</v>
      </c>
      <c r="L32" s="41">
        <f t="shared" si="9"/>
        <v>0</v>
      </c>
      <c r="M32" s="41">
        <f t="shared" si="9"/>
        <v>256206622659</v>
      </c>
      <c r="N32" s="41">
        <f t="shared" si="9"/>
        <v>256206622659</v>
      </c>
      <c r="O32" s="41">
        <f t="shared" si="9"/>
        <v>0</v>
      </c>
      <c r="P32" s="41">
        <f t="shared" si="9"/>
        <v>234183622659</v>
      </c>
      <c r="Q32" s="41">
        <f t="shared" si="9"/>
        <v>136542702779.82999</v>
      </c>
      <c r="R32" s="41">
        <f t="shared" si="9"/>
        <v>136542702779.82999</v>
      </c>
      <c r="S32" s="42">
        <f t="shared" si="1"/>
        <v>22023000000</v>
      </c>
      <c r="T32" s="43">
        <f t="shared" ref="T32:T67" si="10">+P32/M32</f>
        <v>0.91404203462253331</v>
      </c>
      <c r="U32" s="43">
        <f t="shared" ref="U32:U67" si="11">+Q32/M32</f>
        <v>0.53293978650022034</v>
      </c>
      <c r="V32" s="43">
        <f t="shared" ref="V32:V67" si="12">+R32/M32</f>
        <v>0.53293978650022034</v>
      </c>
      <c r="W32" s="6"/>
      <c r="X32" s="5"/>
      <c r="Y32" s="5"/>
    </row>
    <row r="33" spans="1:25" ht="66.75" customHeight="1" thickTop="1" thickBot="1">
      <c r="A33" s="9" t="s">
        <v>19</v>
      </c>
      <c r="B33" s="9" t="s">
        <v>26</v>
      </c>
      <c r="C33" s="9" t="s">
        <v>32</v>
      </c>
      <c r="D33" s="9" t="s">
        <v>20</v>
      </c>
      <c r="E33" s="9" t="s">
        <v>56</v>
      </c>
      <c r="F33" s="9" t="s">
        <v>22</v>
      </c>
      <c r="G33" s="9" t="s">
        <v>23</v>
      </c>
      <c r="H33" s="9" t="s">
        <v>24</v>
      </c>
      <c r="I33" s="10" t="s">
        <v>64</v>
      </c>
      <c r="J33" s="17">
        <v>136926822659</v>
      </c>
      <c r="K33" s="17">
        <v>0</v>
      </c>
      <c r="L33" s="17">
        <v>0</v>
      </c>
      <c r="M33" s="17">
        <v>136926822659</v>
      </c>
      <c r="N33" s="17">
        <v>136926822659</v>
      </c>
      <c r="O33" s="17">
        <v>0</v>
      </c>
      <c r="P33" s="17">
        <v>136926822659</v>
      </c>
      <c r="Q33" s="17">
        <v>88892078277.789993</v>
      </c>
      <c r="R33" s="17">
        <v>88892078277.789993</v>
      </c>
      <c r="S33" s="15">
        <f t="shared" si="1"/>
        <v>0</v>
      </c>
      <c r="T33" s="16">
        <f t="shared" si="10"/>
        <v>1</v>
      </c>
      <c r="U33" s="16">
        <f t="shared" si="11"/>
        <v>0.64919404797090163</v>
      </c>
      <c r="V33" s="16">
        <f t="shared" si="12"/>
        <v>0.64919404797090163</v>
      </c>
      <c r="W33" s="6"/>
      <c r="X33" s="5"/>
      <c r="Y33" s="5"/>
    </row>
    <row r="34" spans="1:25" ht="63" customHeight="1" thickTop="1" thickBot="1">
      <c r="A34" s="9" t="s">
        <v>19</v>
      </c>
      <c r="B34" s="9" t="s">
        <v>26</v>
      </c>
      <c r="C34" s="9" t="s">
        <v>32</v>
      </c>
      <c r="D34" s="9" t="s">
        <v>20</v>
      </c>
      <c r="E34" s="9" t="s">
        <v>65</v>
      </c>
      <c r="F34" s="9" t="s">
        <v>22</v>
      </c>
      <c r="G34" s="9" t="s">
        <v>23</v>
      </c>
      <c r="H34" s="9" t="s">
        <v>24</v>
      </c>
      <c r="I34" s="10" t="s">
        <v>66</v>
      </c>
      <c r="J34" s="17">
        <v>28670000000</v>
      </c>
      <c r="K34" s="17">
        <v>0</v>
      </c>
      <c r="L34" s="17">
        <v>0</v>
      </c>
      <c r="M34" s="17">
        <v>28670000000</v>
      </c>
      <c r="N34" s="17">
        <v>28670000000</v>
      </c>
      <c r="O34" s="17">
        <v>0</v>
      </c>
      <c r="P34" s="17">
        <v>28670000000</v>
      </c>
      <c r="Q34" s="17">
        <v>14063824502.040001</v>
      </c>
      <c r="R34" s="17">
        <v>14063824502.040001</v>
      </c>
      <c r="S34" s="15">
        <f t="shared" si="1"/>
        <v>0</v>
      </c>
      <c r="T34" s="16">
        <f t="shared" si="10"/>
        <v>1</v>
      </c>
      <c r="U34" s="16">
        <f t="shared" si="11"/>
        <v>0.49054148943285669</v>
      </c>
      <c r="V34" s="16">
        <f t="shared" si="12"/>
        <v>0.49054148943285669</v>
      </c>
      <c r="W34" s="6"/>
      <c r="X34" s="5"/>
      <c r="Y34" s="5"/>
    </row>
    <row r="35" spans="1:25" ht="84.75" customHeight="1" thickTop="1" thickBot="1">
      <c r="A35" s="9" t="s">
        <v>19</v>
      </c>
      <c r="B35" s="9" t="s">
        <v>26</v>
      </c>
      <c r="C35" s="9" t="s">
        <v>32</v>
      </c>
      <c r="D35" s="9" t="s">
        <v>20</v>
      </c>
      <c r="E35" s="9" t="s">
        <v>65</v>
      </c>
      <c r="F35" s="9" t="s">
        <v>22</v>
      </c>
      <c r="G35" s="9" t="s">
        <v>38</v>
      </c>
      <c r="H35" s="9" t="s">
        <v>24</v>
      </c>
      <c r="I35" s="10" t="s">
        <v>66</v>
      </c>
      <c r="J35" s="17">
        <v>0</v>
      </c>
      <c r="K35" s="17">
        <v>25023000000</v>
      </c>
      <c r="L35" s="17">
        <v>0</v>
      </c>
      <c r="M35" s="17">
        <v>25023000000</v>
      </c>
      <c r="N35" s="17">
        <v>25023000000</v>
      </c>
      <c r="O35" s="17">
        <v>0</v>
      </c>
      <c r="P35" s="17">
        <v>20000000000</v>
      </c>
      <c r="Q35" s="17">
        <v>0</v>
      </c>
      <c r="R35" s="17">
        <v>0</v>
      </c>
      <c r="S35" s="15">
        <f t="shared" si="1"/>
        <v>5023000000</v>
      </c>
      <c r="T35" s="16">
        <f t="shared" si="10"/>
        <v>0.79926467649762223</v>
      </c>
      <c r="U35" s="16">
        <f t="shared" si="11"/>
        <v>0</v>
      </c>
      <c r="V35" s="16">
        <f t="shared" si="12"/>
        <v>0</v>
      </c>
      <c r="W35" s="6"/>
      <c r="X35" s="5"/>
      <c r="Y35" s="5"/>
    </row>
    <row r="36" spans="1:25" ht="69" customHeight="1" thickTop="1" thickBot="1">
      <c r="A36" s="9" t="s">
        <v>19</v>
      </c>
      <c r="B36" s="9" t="s">
        <v>26</v>
      </c>
      <c r="C36" s="9" t="s">
        <v>32</v>
      </c>
      <c r="D36" s="9" t="s">
        <v>20</v>
      </c>
      <c r="E36" s="9" t="s">
        <v>67</v>
      </c>
      <c r="F36" s="9" t="s">
        <v>22</v>
      </c>
      <c r="G36" s="9" t="s">
        <v>23</v>
      </c>
      <c r="H36" s="9" t="s">
        <v>24</v>
      </c>
      <c r="I36" s="10" t="s">
        <v>68</v>
      </c>
      <c r="J36" s="17">
        <v>0</v>
      </c>
      <c r="K36" s="17">
        <v>7000000000</v>
      </c>
      <c r="L36" s="17">
        <v>0</v>
      </c>
      <c r="M36" s="17">
        <v>7000000000</v>
      </c>
      <c r="N36" s="17">
        <v>7000000000</v>
      </c>
      <c r="O36" s="17">
        <v>0</v>
      </c>
      <c r="P36" s="17">
        <v>0</v>
      </c>
      <c r="Q36" s="17">
        <v>0</v>
      </c>
      <c r="R36" s="17">
        <v>0</v>
      </c>
      <c r="S36" s="15">
        <f t="shared" si="1"/>
        <v>7000000000</v>
      </c>
      <c r="T36" s="16">
        <f t="shared" si="10"/>
        <v>0</v>
      </c>
      <c r="U36" s="16">
        <f t="shared" si="11"/>
        <v>0</v>
      </c>
      <c r="V36" s="16">
        <f t="shared" si="12"/>
        <v>0</v>
      </c>
      <c r="W36" s="6"/>
      <c r="X36" s="5"/>
      <c r="Y36" s="5"/>
    </row>
    <row r="37" spans="1:25" ht="73.5" customHeight="1" thickTop="1" thickBot="1">
      <c r="A37" s="9" t="s">
        <v>19</v>
      </c>
      <c r="B37" s="9" t="s">
        <v>26</v>
      </c>
      <c r="C37" s="9" t="s">
        <v>32</v>
      </c>
      <c r="D37" s="9" t="s">
        <v>20</v>
      </c>
      <c r="E37" s="9" t="s">
        <v>67</v>
      </c>
      <c r="F37" s="9" t="s">
        <v>22</v>
      </c>
      <c r="G37" s="9" t="s">
        <v>38</v>
      </c>
      <c r="H37" s="9" t="s">
        <v>24</v>
      </c>
      <c r="I37" s="10" t="s">
        <v>68</v>
      </c>
      <c r="J37" s="17">
        <v>0</v>
      </c>
      <c r="K37" s="17">
        <v>5000000000</v>
      </c>
      <c r="L37" s="17">
        <v>0</v>
      </c>
      <c r="M37" s="17">
        <v>5000000000</v>
      </c>
      <c r="N37" s="17">
        <v>5000000000</v>
      </c>
      <c r="O37" s="17">
        <v>0</v>
      </c>
      <c r="P37" s="17">
        <v>5000000000</v>
      </c>
      <c r="Q37" s="17">
        <v>0</v>
      </c>
      <c r="R37" s="17">
        <v>0</v>
      </c>
      <c r="S37" s="15">
        <f t="shared" si="1"/>
        <v>0</v>
      </c>
      <c r="T37" s="16">
        <f t="shared" si="10"/>
        <v>1</v>
      </c>
      <c r="U37" s="16">
        <f t="shared" si="11"/>
        <v>0</v>
      </c>
      <c r="V37" s="16">
        <f t="shared" si="12"/>
        <v>0</v>
      </c>
      <c r="W37" s="6"/>
      <c r="X37" s="5"/>
      <c r="Y37" s="5"/>
    </row>
    <row r="38" spans="1:25" ht="69.75" customHeight="1" thickTop="1" thickBot="1">
      <c r="A38" s="9" t="s">
        <v>19</v>
      </c>
      <c r="B38" s="9" t="s">
        <v>26</v>
      </c>
      <c r="C38" s="9" t="s">
        <v>32</v>
      </c>
      <c r="D38" s="9" t="s">
        <v>20</v>
      </c>
      <c r="E38" s="9" t="s">
        <v>67</v>
      </c>
      <c r="F38" s="9" t="s">
        <v>22</v>
      </c>
      <c r="G38" s="9" t="s">
        <v>38</v>
      </c>
      <c r="H38" s="9" t="s">
        <v>39</v>
      </c>
      <c r="I38" s="10" t="s">
        <v>68</v>
      </c>
      <c r="J38" s="17">
        <v>30586800000</v>
      </c>
      <c r="K38" s="17">
        <v>10000000000</v>
      </c>
      <c r="L38" s="17">
        <v>0</v>
      </c>
      <c r="M38" s="17">
        <v>40586800000</v>
      </c>
      <c r="N38" s="17">
        <v>40586800000</v>
      </c>
      <c r="O38" s="17">
        <v>0</v>
      </c>
      <c r="P38" s="17">
        <v>30586800000</v>
      </c>
      <c r="Q38" s="17">
        <v>30586800000</v>
      </c>
      <c r="R38" s="17">
        <v>30586800000</v>
      </c>
      <c r="S38" s="15">
        <f t="shared" ref="S38:S67" si="13">+M38-P38</f>
        <v>10000000000</v>
      </c>
      <c r="T38" s="16">
        <f t="shared" si="10"/>
        <v>0.75361447564232709</v>
      </c>
      <c r="U38" s="16">
        <f t="shared" si="11"/>
        <v>0.75361447564232709</v>
      </c>
      <c r="V38" s="16">
        <f t="shared" si="12"/>
        <v>0.75361447564232709</v>
      </c>
      <c r="W38" s="6"/>
      <c r="X38" s="5"/>
      <c r="Y38" s="5"/>
    </row>
    <row r="39" spans="1:25" ht="50.1" customHeight="1" thickTop="1" thickBot="1">
      <c r="A39" s="9" t="s">
        <v>19</v>
      </c>
      <c r="B39" s="9" t="s">
        <v>26</v>
      </c>
      <c r="C39" s="9" t="s">
        <v>32</v>
      </c>
      <c r="D39" s="9" t="s">
        <v>20</v>
      </c>
      <c r="E39" s="9" t="s">
        <v>69</v>
      </c>
      <c r="F39" s="9" t="s">
        <v>22</v>
      </c>
      <c r="G39" s="9" t="s">
        <v>23</v>
      </c>
      <c r="H39" s="9" t="s">
        <v>24</v>
      </c>
      <c r="I39" s="10" t="s">
        <v>70</v>
      </c>
      <c r="J39" s="17">
        <v>3000000000</v>
      </c>
      <c r="K39" s="17">
        <v>10000000000</v>
      </c>
      <c r="L39" s="17">
        <v>0</v>
      </c>
      <c r="M39" s="17">
        <v>13000000000</v>
      </c>
      <c r="N39" s="17">
        <v>13000000000</v>
      </c>
      <c r="O39" s="17">
        <v>0</v>
      </c>
      <c r="P39" s="17">
        <v>13000000000</v>
      </c>
      <c r="Q39" s="17">
        <v>3000000000</v>
      </c>
      <c r="R39" s="17">
        <v>3000000000</v>
      </c>
      <c r="S39" s="15">
        <f t="shared" si="13"/>
        <v>0</v>
      </c>
      <c r="T39" s="16">
        <f t="shared" si="10"/>
        <v>1</v>
      </c>
      <c r="U39" s="16">
        <f t="shared" si="11"/>
        <v>0.23076923076923078</v>
      </c>
      <c r="V39" s="16">
        <f t="shared" si="12"/>
        <v>0.23076923076923078</v>
      </c>
      <c r="W39" s="6"/>
      <c r="X39" s="5"/>
      <c r="Y39" s="5"/>
    </row>
    <row r="40" spans="1:25" ht="35.1" customHeight="1" thickTop="1" thickBot="1">
      <c r="A40" s="12" t="s">
        <v>71</v>
      </c>
      <c r="B40" s="12"/>
      <c r="C40" s="12"/>
      <c r="D40" s="12"/>
      <c r="E40" s="12"/>
      <c r="F40" s="12"/>
      <c r="G40" s="12"/>
      <c r="H40" s="12"/>
      <c r="I40" s="38" t="s">
        <v>107</v>
      </c>
      <c r="J40" s="35">
        <f t="shared" ref="J40:R40" si="14">SUM(J41:J66)</f>
        <v>188620000000</v>
      </c>
      <c r="K40" s="35">
        <f t="shared" si="14"/>
        <v>31478899945</v>
      </c>
      <c r="L40" s="35">
        <f t="shared" si="14"/>
        <v>988899944</v>
      </c>
      <c r="M40" s="35">
        <f t="shared" si="14"/>
        <v>219110000001</v>
      </c>
      <c r="N40" s="35">
        <f t="shared" si="14"/>
        <v>214577044250.14999</v>
      </c>
      <c r="O40" s="35">
        <f t="shared" si="14"/>
        <v>4532955750.8500004</v>
      </c>
      <c r="P40" s="35">
        <f t="shared" si="14"/>
        <v>198958771204.66</v>
      </c>
      <c r="Q40" s="35">
        <f t="shared" si="14"/>
        <v>44474550813.740005</v>
      </c>
      <c r="R40" s="35">
        <f t="shared" si="14"/>
        <v>44158904377.740005</v>
      </c>
      <c r="S40" s="36">
        <f t="shared" si="13"/>
        <v>20151228796.339996</v>
      </c>
      <c r="T40" s="37">
        <f t="shared" si="10"/>
        <v>0.90803145088655002</v>
      </c>
      <c r="U40" s="37">
        <f t="shared" si="11"/>
        <v>0.20297818818646812</v>
      </c>
      <c r="V40" s="37">
        <f t="shared" si="12"/>
        <v>0.20153760384071229</v>
      </c>
      <c r="W40" s="6"/>
      <c r="X40" s="5"/>
      <c r="Y40" s="5"/>
    </row>
    <row r="41" spans="1:25" ht="50.1" customHeight="1" thickTop="1" thickBot="1">
      <c r="A41" s="9" t="s">
        <v>71</v>
      </c>
      <c r="B41" s="9" t="s">
        <v>72</v>
      </c>
      <c r="C41" s="9" t="s">
        <v>73</v>
      </c>
      <c r="D41" s="9" t="s">
        <v>20</v>
      </c>
      <c r="E41" s="9"/>
      <c r="F41" s="9" t="s">
        <v>22</v>
      </c>
      <c r="G41" s="9" t="s">
        <v>23</v>
      </c>
      <c r="H41" s="9" t="s">
        <v>24</v>
      </c>
      <c r="I41" s="10" t="s">
        <v>74</v>
      </c>
      <c r="J41" s="17">
        <v>2548500000</v>
      </c>
      <c r="K41" s="17">
        <v>0</v>
      </c>
      <c r="L41" s="17">
        <v>0</v>
      </c>
      <c r="M41" s="17">
        <v>2548500000</v>
      </c>
      <c r="N41" s="17">
        <v>2107923120.48</v>
      </c>
      <c r="O41" s="17">
        <v>440576879.51999998</v>
      </c>
      <c r="P41" s="17">
        <v>2056718907.3499999</v>
      </c>
      <c r="Q41" s="17">
        <v>1652951326.3499999</v>
      </c>
      <c r="R41" s="17">
        <v>1641128044.3499999</v>
      </c>
      <c r="S41" s="15">
        <f t="shared" si="13"/>
        <v>491781092.6500001</v>
      </c>
      <c r="T41" s="16">
        <f t="shared" si="10"/>
        <v>0.80703115846576412</v>
      </c>
      <c r="U41" s="16">
        <f t="shared" si="11"/>
        <v>0.64859773449087699</v>
      </c>
      <c r="V41" s="16">
        <f t="shared" si="12"/>
        <v>0.64395842430841665</v>
      </c>
      <c r="W41" s="6"/>
      <c r="X41" s="5"/>
      <c r="Y41" s="5"/>
    </row>
    <row r="42" spans="1:25" ht="50.1" customHeight="1" thickTop="1" thickBot="1">
      <c r="A42" s="9" t="s">
        <v>71</v>
      </c>
      <c r="B42" s="9" t="s">
        <v>72</v>
      </c>
      <c r="C42" s="9" t="s">
        <v>73</v>
      </c>
      <c r="D42" s="9" t="s">
        <v>20</v>
      </c>
      <c r="E42" s="9"/>
      <c r="F42" s="9" t="s">
        <v>22</v>
      </c>
      <c r="G42" s="9" t="s">
        <v>75</v>
      </c>
      <c r="H42" s="9" t="s">
        <v>24</v>
      </c>
      <c r="I42" s="10" t="s">
        <v>74</v>
      </c>
      <c r="J42" s="17">
        <v>2548500000</v>
      </c>
      <c r="K42" s="17">
        <v>0</v>
      </c>
      <c r="L42" s="17">
        <v>0</v>
      </c>
      <c r="M42" s="17">
        <v>2548500000</v>
      </c>
      <c r="N42" s="17">
        <v>1453422369.3599999</v>
      </c>
      <c r="O42" s="17">
        <v>1095077630.6400001</v>
      </c>
      <c r="P42" s="17">
        <v>1397666911</v>
      </c>
      <c r="Q42" s="17">
        <v>359045186</v>
      </c>
      <c r="R42" s="17">
        <v>326391334</v>
      </c>
      <c r="S42" s="15">
        <f t="shared" si="13"/>
        <v>1150833089</v>
      </c>
      <c r="T42" s="16">
        <f t="shared" si="10"/>
        <v>0.54842727525995683</v>
      </c>
      <c r="U42" s="16">
        <f t="shared" si="11"/>
        <v>0.14088490720031391</v>
      </c>
      <c r="V42" s="16">
        <f t="shared" si="12"/>
        <v>0.12807193800274672</v>
      </c>
      <c r="W42" s="6"/>
      <c r="X42" s="5"/>
      <c r="Y42" s="5"/>
    </row>
    <row r="43" spans="1:25" ht="50.1" customHeight="1" thickTop="1" thickBot="1">
      <c r="A43" s="9" t="s">
        <v>71</v>
      </c>
      <c r="B43" s="9" t="s">
        <v>76</v>
      </c>
      <c r="C43" s="9" t="s">
        <v>73</v>
      </c>
      <c r="D43" s="9" t="s">
        <v>20</v>
      </c>
      <c r="E43" s="9"/>
      <c r="F43" s="9" t="s">
        <v>22</v>
      </c>
      <c r="G43" s="9" t="s">
        <v>23</v>
      </c>
      <c r="H43" s="9" t="s">
        <v>24</v>
      </c>
      <c r="I43" s="10" t="s">
        <v>77</v>
      </c>
      <c r="J43" s="17">
        <v>3234883561</v>
      </c>
      <c r="K43" s="17">
        <v>0</v>
      </c>
      <c r="L43" s="17">
        <v>0</v>
      </c>
      <c r="M43" s="17">
        <v>3234883561</v>
      </c>
      <c r="N43" s="17">
        <v>3234883561</v>
      </c>
      <c r="O43" s="17">
        <v>0</v>
      </c>
      <c r="P43" s="17">
        <v>3234883561</v>
      </c>
      <c r="Q43" s="17">
        <v>3234883561</v>
      </c>
      <c r="R43" s="17">
        <v>3234883561</v>
      </c>
      <c r="S43" s="15">
        <f t="shared" si="13"/>
        <v>0</v>
      </c>
      <c r="T43" s="16">
        <f t="shared" si="10"/>
        <v>1</v>
      </c>
      <c r="U43" s="16">
        <f t="shared" si="11"/>
        <v>1</v>
      </c>
      <c r="V43" s="16">
        <f t="shared" si="12"/>
        <v>1</v>
      </c>
      <c r="W43" s="6"/>
      <c r="X43" s="5"/>
      <c r="Y43" s="5"/>
    </row>
    <row r="44" spans="1:25" ht="50.1" customHeight="1" thickTop="1" thickBot="1">
      <c r="A44" s="9" t="s">
        <v>71</v>
      </c>
      <c r="B44" s="9" t="s">
        <v>76</v>
      </c>
      <c r="C44" s="9" t="s">
        <v>73</v>
      </c>
      <c r="D44" s="9" t="s">
        <v>20</v>
      </c>
      <c r="E44" s="9"/>
      <c r="F44" s="9" t="s">
        <v>22</v>
      </c>
      <c r="G44" s="9" t="s">
        <v>75</v>
      </c>
      <c r="H44" s="9" t="s">
        <v>24</v>
      </c>
      <c r="I44" s="10" t="s">
        <v>77</v>
      </c>
      <c r="J44" s="17">
        <v>9765116439</v>
      </c>
      <c r="K44" s="17">
        <v>0</v>
      </c>
      <c r="L44" s="17">
        <v>0</v>
      </c>
      <c r="M44" s="17">
        <v>9765116439</v>
      </c>
      <c r="N44" s="17">
        <v>9765116439</v>
      </c>
      <c r="O44" s="17">
        <v>0</v>
      </c>
      <c r="P44" s="17">
        <v>9765116439</v>
      </c>
      <c r="Q44" s="17">
        <v>9765116439</v>
      </c>
      <c r="R44" s="17">
        <v>9765116439</v>
      </c>
      <c r="S44" s="15">
        <f t="shared" si="13"/>
        <v>0</v>
      </c>
      <c r="T44" s="16">
        <f t="shared" si="10"/>
        <v>1</v>
      </c>
      <c r="U44" s="16">
        <f t="shared" si="11"/>
        <v>1</v>
      </c>
      <c r="V44" s="16">
        <f t="shared" si="12"/>
        <v>1</v>
      </c>
      <c r="W44" s="6"/>
      <c r="X44" s="5"/>
      <c r="Y44" s="5"/>
    </row>
    <row r="45" spans="1:25" ht="50.1" customHeight="1" thickTop="1" thickBot="1">
      <c r="A45" s="9" t="s">
        <v>71</v>
      </c>
      <c r="B45" s="9" t="s">
        <v>76</v>
      </c>
      <c r="C45" s="9" t="s">
        <v>73</v>
      </c>
      <c r="D45" s="9" t="s">
        <v>32</v>
      </c>
      <c r="E45" s="9"/>
      <c r="F45" s="9" t="s">
        <v>22</v>
      </c>
      <c r="G45" s="9" t="s">
        <v>23</v>
      </c>
      <c r="H45" s="9" t="s">
        <v>24</v>
      </c>
      <c r="I45" s="10" t="s">
        <v>78</v>
      </c>
      <c r="J45" s="17">
        <v>112832404731</v>
      </c>
      <c r="K45" s="17">
        <v>0</v>
      </c>
      <c r="L45" s="17">
        <v>0</v>
      </c>
      <c r="M45" s="17">
        <v>112832404731</v>
      </c>
      <c r="N45" s="17">
        <v>112832404731</v>
      </c>
      <c r="O45" s="17">
        <v>0</v>
      </c>
      <c r="P45" s="17">
        <v>112832404731</v>
      </c>
      <c r="Q45" s="17">
        <v>0</v>
      </c>
      <c r="R45" s="17">
        <v>0</v>
      </c>
      <c r="S45" s="15">
        <f t="shared" si="13"/>
        <v>0</v>
      </c>
      <c r="T45" s="16">
        <f t="shared" si="10"/>
        <v>1</v>
      </c>
      <c r="U45" s="16">
        <f t="shared" si="11"/>
        <v>0</v>
      </c>
      <c r="V45" s="16">
        <f t="shared" si="12"/>
        <v>0</v>
      </c>
      <c r="W45" s="6"/>
      <c r="X45" s="5"/>
      <c r="Y45" s="5"/>
    </row>
    <row r="46" spans="1:25" ht="50.1" customHeight="1" thickTop="1" thickBot="1">
      <c r="A46" s="9" t="s">
        <v>71</v>
      </c>
      <c r="B46" s="9" t="s">
        <v>76</v>
      </c>
      <c r="C46" s="9" t="s">
        <v>73</v>
      </c>
      <c r="D46" s="9" t="s">
        <v>35</v>
      </c>
      <c r="E46" s="9"/>
      <c r="F46" s="9" t="s">
        <v>22</v>
      </c>
      <c r="G46" s="9" t="s">
        <v>23</v>
      </c>
      <c r="H46" s="9" t="s">
        <v>24</v>
      </c>
      <c r="I46" s="10" t="s">
        <v>79</v>
      </c>
      <c r="J46" s="17">
        <v>550000000</v>
      </c>
      <c r="K46" s="17">
        <v>0</v>
      </c>
      <c r="L46" s="17">
        <v>0</v>
      </c>
      <c r="M46" s="17">
        <v>550000000</v>
      </c>
      <c r="N46" s="17">
        <v>538945932.25999999</v>
      </c>
      <c r="O46" s="17">
        <v>11054067.74</v>
      </c>
      <c r="P46" s="17">
        <v>532945932.25999999</v>
      </c>
      <c r="Q46" s="17">
        <v>271742560.25999999</v>
      </c>
      <c r="R46" s="17">
        <v>271742560.25999999</v>
      </c>
      <c r="S46" s="15">
        <f t="shared" si="13"/>
        <v>17054067.74000001</v>
      </c>
      <c r="T46" s="16">
        <f t="shared" si="10"/>
        <v>0.96899260410909094</v>
      </c>
      <c r="U46" s="16">
        <f t="shared" si="11"/>
        <v>0.49407738229090908</v>
      </c>
      <c r="V46" s="16">
        <f t="shared" si="12"/>
        <v>0.49407738229090908</v>
      </c>
      <c r="W46" s="6"/>
      <c r="X46" s="5"/>
      <c r="Y46" s="5"/>
    </row>
    <row r="47" spans="1:25" ht="50.1" customHeight="1" thickTop="1" thickBot="1">
      <c r="A47" s="9" t="s">
        <v>71</v>
      </c>
      <c r="B47" s="9" t="s">
        <v>76</v>
      </c>
      <c r="C47" s="9" t="s">
        <v>73</v>
      </c>
      <c r="D47" s="9" t="s">
        <v>26</v>
      </c>
      <c r="E47" s="9"/>
      <c r="F47" s="9" t="s">
        <v>22</v>
      </c>
      <c r="G47" s="9" t="s">
        <v>23</v>
      </c>
      <c r="H47" s="9" t="s">
        <v>24</v>
      </c>
      <c r="I47" s="10" t="s">
        <v>80</v>
      </c>
      <c r="J47" s="17">
        <v>2154000000</v>
      </c>
      <c r="K47" s="17">
        <v>0</v>
      </c>
      <c r="L47" s="17">
        <v>0</v>
      </c>
      <c r="M47" s="17">
        <v>2154000000</v>
      </c>
      <c r="N47" s="17">
        <v>2153760930.5</v>
      </c>
      <c r="O47" s="17">
        <v>239069.5</v>
      </c>
      <c r="P47" s="17">
        <v>2019322161.5</v>
      </c>
      <c r="Q47" s="17">
        <v>950833187.5</v>
      </c>
      <c r="R47" s="17">
        <v>950833187.5</v>
      </c>
      <c r="S47" s="15">
        <f t="shared" si="13"/>
        <v>134677838.5</v>
      </c>
      <c r="T47" s="16">
        <f t="shared" si="10"/>
        <v>0.93747546959145778</v>
      </c>
      <c r="U47" s="16">
        <f t="shared" si="11"/>
        <v>0.44142673514391828</v>
      </c>
      <c r="V47" s="16">
        <f t="shared" si="12"/>
        <v>0.44142673514391828</v>
      </c>
      <c r="W47" s="6"/>
      <c r="X47" s="5"/>
      <c r="Y47" s="5"/>
    </row>
    <row r="48" spans="1:25" ht="50.1" customHeight="1" thickTop="1" thickBot="1">
      <c r="A48" s="9" t="s">
        <v>71</v>
      </c>
      <c r="B48" s="9" t="s">
        <v>76</v>
      </c>
      <c r="C48" s="9" t="s">
        <v>73</v>
      </c>
      <c r="D48" s="9" t="s">
        <v>28</v>
      </c>
      <c r="E48" s="9"/>
      <c r="F48" s="9" t="s">
        <v>22</v>
      </c>
      <c r="G48" s="9" t="s">
        <v>23</v>
      </c>
      <c r="H48" s="9" t="s">
        <v>24</v>
      </c>
      <c r="I48" s="10" t="s">
        <v>81</v>
      </c>
      <c r="J48" s="17">
        <v>500000000</v>
      </c>
      <c r="K48" s="17">
        <v>0</v>
      </c>
      <c r="L48" s="17">
        <v>0</v>
      </c>
      <c r="M48" s="17">
        <v>500000000</v>
      </c>
      <c r="N48" s="17">
        <v>79835623.5</v>
      </c>
      <c r="O48" s="17">
        <v>420164376.5</v>
      </c>
      <c r="P48" s="17">
        <v>79835623.5</v>
      </c>
      <c r="Q48" s="17">
        <v>79759895.5</v>
      </c>
      <c r="R48" s="17">
        <v>69240661.5</v>
      </c>
      <c r="S48" s="15">
        <f t="shared" si="13"/>
        <v>420164376.5</v>
      </c>
      <c r="T48" s="16">
        <f t="shared" si="10"/>
        <v>0.15967124699999999</v>
      </c>
      <c r="U48" s="16">
        <f t="shared" si="11"/>
        <v>0.15951979099999999</v>
      </c>
      <c r="V48" s="16">
        <f t="shared" si="12"/>
        <v>0.13848132299999999</v>
      </c>
      <c r="W48" s="6"/>
      <c r="X48" s="5"/>
      <c r="Y48" s="5"/>
    </row>
    <row r="49" spans="1:25" ht="50.1" customHeight="1" thickTop="1" thickBot="1">
      <c r="A49" s="9" t="s">
        <v>71</v>
      </c>
      <c r="B49" s="9" t="s">
        <v>76</v>
      </c>
      <c r="C49" s="9" t="s">
        <v>73</v>
      </c>
      <c r="D49" s="9" t="s">
        <v>60</v>
      </c>
      <c r="E49" s="9"/>
      <c r="F49" s="9" t="s">
        <v>22</v>
      </c>
      <c r="G49" s="9" t="s">
        <v>23</v>
      </c>
      <c r="H49" s="9" t="s">
        <v>24</v>
      </c>
      <c r="I49" s="10" t="s">
        <v>82</v>
      </c>
      <c r="J49" s="17">
        <v>1500000000</v>
      </c>
      <c r="K49" s="17">
        <v>0</v>
      </c>
      <c r="L49" s="17">
        <v>0</v>
      </c>
      <c r="M49" s="17">
        <v>1500000000</v>
      </c>
      <c r="N49" s="17">
        <v>1286442087.8</v>
      </c>
      <c r="O49" s="17">
        <v>213557912.19999999</v>
      </c>
      <c r="P49" s="17">
        <v>962400467.79999995</v>
      </c>
      <c r="Q49" s="17">
        <v>207444401.30000001</v>
      </c>
      <c r="R49" s="17">
        <v>207444401.30000001</v>
      </c>
      <c r="S49" s="15">
        <f t="shared" si="13"/>
        <v>537599532.20000005</v>
      </c>
      <c r="T49" s="16">
        <f t="shared" si="10"/>
        <v>0.64160031186666666</v>
      </c>
      <c r="U49" s="16">
        <f t="shared" si="11"/>
        <v>0.13829626753333335</v>
      </c>
      <c r="V49" s="16">
        <f t="shared" si="12"/>
        <v>0.13829626753333335</v>
      </c>
      <c r="W49" s="6"/>
      <c r="X49" s="5"/>
      <c r="Y49" s="5"/>
    </row>
    <row r="50" spans="1:25" ht="50.1" customHeight="1" thickTop="1" thickBot="1">
      <c r="A50" s="9" t="s">
        <v>71</v>
      </c>
      <c r="B50" s="9" t="s">
        <v>76</v>
      </c>
      <c r="C50" s="9" t="s">
        <v>73</v>
      </c>
      <c r="D50" s="9" t="s">
        <v>60</v>
      </c>
      <c r="E50" s="9"/>
      <c r="F50" s="9" t="s">
        <v>22</v>
      </c>
      <c r="G50" s="9" t="s">
        <v>75</v>
      </c>
      <c r="H50" s="9" t="s">
        <v>24</v>
      </c>
      <c r="I50" s="10" t="s">
        <v>82</v>
      </c>
      <c r="J50" s="17">
        <v>1500000000</v>
      </c>
      <c r="K50" s="17">
        <v>0</v>
      </c>
      <c r="L50" s="17">
        <v>0</v>
      </c>
      <c r="M50" s="17">
        <v>1500000000</v>
      </c>
      <c r="N50" s="17">
        <v>1500000000</v>
      </c>
      <c r="O50" s="17">
        <v>0</v>
      </c>
      <c r="P50" s="17">
        <v>1500000000</v>
      </c>
      <c r="Q50" s="17">
        <v>0</v>
      </c>
      <c r="R50" s="17">
        <v>0</v>
      </c>
      <c r="S50" s="15">
        <f t="shared" si="13"/>
        <v>0</v>
      </c>
      <c r="T50" s="16">
        <f t="shared" si="10"/>
        <v>1</v>
      </c>
      <c r="U50" s="16">
        <f t="shared" si="11"/>
        <v>0</v>
      </c>
      <c r="V50" s="16">
        <f t="shared" si="12"/>
        <v>0</v>
      </c>
      <c r="W50" s="6"/>
      <c r="X50" s="5"/>
      <c r="Y50" s="5"/>
    </row>
    <row r="51" spans="1:25" ht="50.1" customHeight="1" thickTop="1" thickBot="1">
      <c r="A51" s="9" t="s">
        <v>71</v>
      </c>
      <c r="B51" s="9" t="s">
        <v>76</v>
      </c>
      <c r="C51" s="9" t="s">
        <v>73</v>
      </c>
      <c r="D51" s="9" t="s">
        <v>83</v>
      </c>
      <c r="E51" s="9"/>
      <c r="F51" s="9" t="s">
        <v>22</v>
      </c>
      <c r="G51" s="9" t="s">
        <v>23</v>
      </c>
      <c r="H51" s="9" t="s">
        <v>24</v>
      </c>
      <c r="I51" s="10" t="s">
        <v>84</v>
      </c>
      <c r="J51" s="17">
        <v>880000000</v>
      </c>
      <c r="K51" s="17">
        <v>0</v>
      </c>
      <c r="L51" s="17">
        <v>0</v>
      </c>
      <c r="M51" s="17">
        <v>880000000</v>
      </c>
      <c r="N51" s="17">
        <v>835876864.32000005</v>
      </c>
      <c r="O51" s="17">
        <v>44123135.68</v>
      </c>
      <c r="P51" s="17">
        <v>815876864.32000005</v>
      </c>
      <c r="Q51" s="17">
        <v>319950816.75</v>
      </c>
      <c r="R51" s="17">
        <v>319950816.75</v>
      </c>
      <c r="S51" s="15">
        <f t="shared" si="13"/>
        <v>64123135.679999948</v>
      </c>
      <c r="T51" s="16">
        <f t="shared" si="10"/>
        <v>0.92713280036363643</v>
      </c>
      <c r="U51" s="16">
        <f t="shared" si="11"/>
        <v>0.36358047357954548</v>
      </c>
      <c r="V51" s="16">
        <f t="shared" si="12"/>
        <v>0.36358047357954548</v>
      </c>
      <c r="W51" s="6"/>
      <c r="X51" s="5"/>
      <c r="Y51" s="5"/>
    </row>
    <row r="52" spans="1:25" ht="50.1" customHeight="1" thickTop="1" thickBot="1">
      <c r="A52" s="9" t="s">
        <v>71</v>
      </c>
      <c r="B52" s="9" t="s">
        <v>76</v>
      </c>
      <c r="C52" s="9" t="s">
        <v>73</v>
      </c>
      <c r="D52" s="9" t="s">
        <v>52</v>
      </c>
      <c r="E52" s="9"/>
      <c r="F52" s="9" t="s">
        <v>22</v>
      </c>
      <c r="G52" s="9" t="s">
        <v>23</v>
      </c>
      <c r="H52" s="9" t="s">
        <v>24</v>
      </c>
      <c r="I52" s="10" t="s">
        <v>85</v>
      </c>
      <c r="J52" s="17">
        <v>2000000000</v>
      </c>
      <c r="K52" s="17">
        <v>0</v>
      </c>
      <c r="L52" s="17">
        <v>0</v>
      </c>
      <c r="M52" s="17">
        <v>2000000000</v>
      </c>
      <c r="N52" s="17">
        <v>1990795434.7</v>
      </c>
      <c r="O52" s="17">
        <v>9204565.3000000007</v>
      </c>
      <c r="P52" s="17">
        <v>1978343145.7</v>
      </c>
      <c r="Q52" s="17">
        <v>704162515.70000005</v>
      </c>
      <c r="R52" s="17">
        <v>704162515.70000005</v>
      </c>
      <c r="S52" s="15">
        <f t="shared" si="13"/>
        <v>21656854.299999952</v>
      </c>
      <c r="T52" s="16">
        <f t="shared" si="10"/>
        <v>0.98917157285000001</v>
      </c>
      <c r="U52" s="16">
        <f t="shared" si="11"/>
        <v>0.35208125785000005</v>
      </c>
      <c r="V52" s="16">
        <f t="shared" si="12"/>
        <v>0.35208125785000005</v>
      </c>
      <c r="W52" s="6"/>
      <c r="X52" s="5"/>
      <c r="Y52" s="5"/>
    </row>
    <row r="53" spans="1:25" ht="50.1" customHeight="1" thickTop="1" thickBot="1">
      <c r="A53" s="9" t="s">
        <v>71</v>
      </c>
      <c r="B53" s="9" t="s">
        <v>76</v>
      </c>
      <c r="C53" s="9" t="s">
        <v>73</v>
      </c>
      <c r="D53" s="9" t="s">
        <v>30</v>
      </c>
      <c r="E53" s="9"/>
      <c r="F53" s="9" t="s">
        <v>22</v>
      </c>
      <c r="G53" s="9" t="s">
        <v>23</v>
      </c>
      <c r="H53" s="9" t="s">
        <v>24</v>
      </c>
      <c r="I53" s="10" t="s">
        <v>86</v>
      </c>
      <c r="J53" s="17">
        <v>3667681196</v>
      </c>
      <c r="K53" s="17">
        <v>0</v>
      </c>
      <c r="L53" s="17">
        <v>0</v>
      </c>
      <c r="M53" s="17">
        <v>3667681196</v>
      </c>
      <c r="N53" s="17">
        <v>3042695469.5300002</v>
      </c>
      <c r="O53" s="17">
        <v>624985726.47000003</v>
      </c>
      <c r="P53" s="17">
        <v>2426590895.5300002</v>
      </c>
      <c r="Q53" s="17">
        <v>1464750457.53</v>
      </c>
      <c r="R53" s="17">
        <v>1451279870.53</v>
      </c>
      <c r="S53" s="15">
        <f t="shared" si="13"/>
        <v>1241090300.4699998</v>
      </c>
      <c r="T53" s="16">
        <f t="shared" si="10"/>
        <v>0.66161445497947258</v>
      </c>
      <c r="U53" s="16">
        <f t="shared" si="11"/>
        <v>0.39936689675413106</v>
      </c>
      <c r="V53" s="16">
        <f t="shared" si="12"/>
        <v>0.3956941165204807</v>
      </c>
      <c r="W53" s="6"/>
      <c r="X53" s="5"/>
      <c r="Y53" s="5"/>
    </row>
    <row r="54" spans="1:25" ht="50.1" customHeight="1" thickTop="1" thickBot="1">
      <c r="A54" s="9" t="s">
        <v>71</v>
      </c>
      <c r="B54" s="9" t="s">
        <v>76</v>
      </c>
      <c r="C54" s="9" t="s">
        <v>73</v>
      </c>
      <c r="D54" s="9" t="s">
        <v>30</v>
      </c>
      <c r="E54" s="9"/>
      <c r="F54" s="9" t="s">
        <v>22</v>
      </c>
      <c r="G54" s="9" t="s">
        <v>75</v>
      </c>
      <c r="H54" s="9" t="s">
        <v>24</v>
      </c>
      <c r="I54" s="10" t="s">
        <v>86</v>
      </c>
      <c r="J54" s="17">
        <v>10197914073</v>
      </c>
      <c r="K54" s="17">
        <v>0</v>
      </c>
      <c r="L54" s="17">
        <v>0</v>
      </c>
      <c r="M54" s="17">
        <v>10197914073</v>
      </c>
      <c r="N54" s="17">
        <v>9468098855</v>
      </c>
      <c r="O54" s="17">
        <v>729815218</v>
      </c>
      <c r="P54" s="17">
        <v>277419895</v>
      </c>
      <c r="Q54" s="17">
        <v>62028922</v>
      </c>
      <c r="R54" s="17">
        <v>62028922</v>
      </c>
      <c r="S54" s="15">
        <f t="shared" si="13"/>
        <v>9920494178</v>
      </c>
      <c r="T54" s="16">
        <f t="shared" si="10"/>
        <v>2.7203592128168346E-2</v>
      </c>
      <c r="U54" s="16">
        <f t="shared" si="11"/>
        <v>6.0825107522947059E-3</v>
      </c>
      <c r="V54" s="16">
        <f t="shared" si="12"/>
        <v>6.0825107522947059E-3</v>
      </c>
      <c r="W54" s="6"/>
      <c r="X54" s="5"/>
      <c r="Y54" s="5"/>
    </row>
    <row r="55" spans="1:25" ht="60" customHeight="1" thickTop="1" thickBot="1">
      <c r="A55" s="9" t="s">
        <v>71</v>
      </c>
      <c r="B55" s="9" t="s">
        <v>76</v>
      </c>
      <c r="C55" s="9" t="s">
        <v>73</v>
      </c>
      <c r="D55" s="9" t="s">
        <v>23</v>
      </c>
      <c r="E55" s="9"/>
      <c r="F55" s="9" t="s">
        <v>22</v>
      </c>
      <c r="G55" s="9" t="s">
        <v>23</v>
      </c>
      <c r="H55" s="9" t="s">
        <v>24</v>
      </c>
      <c r="I55" s="10" t="s">
        <v>87</v>
      </c>
      <c r="J55" s="17">
        <v>3734883562</v>
      </c>
      <c r="K55" s="17">
        <v>0</v>
      </c>
      <c r="L55" s="17">
        <v>0</v>
      </c>
      <c r="M55" s="17">
        <v>3734883562</v>
      </c>
      <c r="N55" s="17">
        <v>3734883562</v>
      </c>
      <c r="O55" s="17">
        <v>0</v>
      </c>
      <c r="P55" s="17">
        <v>3734883562</v>
      </c>
      <c r="Q55" s="17">
        <v>3734883562</v>
      </c>
      <c r="R55" s="17">
        <v>3734883562</v>
      </c>
      <c r="S55" s="15">
        <f t="shared" si="13"/>
        <v>0</v>
      </c>
      <c r="T55" s="16">
        <f t="shared" si="10"/>
        <v>1</v>
      </c>
      <c r="U55" s="16">
        <f t="shared" si="11"/>
        <v>1</v>
      </c>
      <c r="V55" s="16">
        <f t="shared" si="12"/>
        <v>1</v>
      </c>
      <c r="W55" s="6"/>
      <c r="X55" s="5"/>
      <c r="Y55" s="5"/>
    </row>
    <row r="56" spans="1:25" ht="55.5" customHeight="1" thickTop="1" thickBot="1">
      <c r="A56" s="9" t="s">
        <v>71</v>
      </c>
      <c r="B56" s="9" t="s">
        <v>76</v>
      </c>
      <c r="C56" s="9" t="s">
        <v>73</v>
      </c>
      <c r="D56" s="9" t="s">
        <v>23</v>
      </c>
      <c r="E56" s="9"/>
      <c r="F56" s="9" t="s">
        <v>22</v>
      </c>
      <c r="G56" s="9" t="s">
        <v>75</v>
      </c>
      <c r="H56" s="9" t="s">
        <v>24</v>
      </c>
      <c r="I56" s="10" t="s">
        <v>87</v>
      </c>
      <c r="J56" s="17">
        <v>10265116438</v>
      </c>
      <c r="K56" s="17">
        <v>0</v>
      </c>
      <c r="L56" s="17">
        <v>0</v>
      </c>
      <c r="M56" s="17">
        <v>10265116438</v>
      </c>
      <c r="N56" s="17">
        <v>10265116438</v>
      </c>
      <c r="O56" s="17">
        <v>0</v>
      </c>
      <c r="P56" s="17">
        <v>10265116438</v>
      </c>
      <c r="Q56" s="17">
        <v>10265116438</v>
      </c>
      <c r="R56" s="17">
        <v>10265116438</v>
      </c>
      <c r="S56" s="15">
        <f t="shared" si="13"/>
        <v>0</v>
      </c>
      <c r="T56" s="16">
        <f t="shared" si="10"/>
        <v>1</v>
      </c>
      <c r="U56" s="16">
        <f t="shared" si="11"/>
        <v>1</v>
      </c>
      <c r="V56" s="16">
        <f t="shared" si="12"/>
        <v>1</v>
      </c>
      <c r="W56" s="6"/>
      <c r="X56" s="5"/>
      <c r="Y56" s="5"/>
    </row>
    <row r="57" spans="1:25" ht="50.1" customHeight="1" thickTop="1" thickBot="1">
      <c r="A57" s="9" t="s">
        <v>71</v>
      </c>
      <c r="B57" s="9" t="s">
        <v>76</v>
      </c>
      <c r="C57" s="9" t="s">
        <v>73</v>
      </c>
      <c r="D57" s="9" t="s">
        <v>38</v>
      </c>
      <c r="E57" s="9"/>
      <c r="F57" s="9" t="s">
        <v>22</v>
      </c>
      <c r="G57" s="9" t="s">
        <v>23</v>
      </c>
      <c r="H57" s="9" t="s">
        <v>24</v>
      </c>
      <c r="I57" s="10" t="s">
        <v>88</v>
      </c>
      <c r="J57" s="17">
        <v>3354883562</v>
      </c>
      <c r="K57" s="17">
        <v>0</v>
      </c>
      <c r="L57" s="17">
        <v>0</v>
      </c>
      <c r="M57" s="17">
        <v>3354883562</v>
      </c>
      <c r="N57" s="17">
        <v>3264929681</v>
      </c>
      <c r="O57" s="17">
        <v>89953881</v>
      </c>
      <c r="P57" s="17">
        <v>3263787545</v>
      </c>
      <c r="Q57" s="17">
        <v>1934106221</v>
      </c>
      <c r="R57" s="17">
        <v>1925185060</v>
      </c>
      <c r="S57" s="15">
        <f t="shared" si="13"/>
        <v>91096017</v>
      </c>
      <c r="T57" s="16">
        <f t="shared" si="10"/>
        <v>0.97284674257198556</v>
      </c>
      <c r="U57" s="16">
        <f t="shared" si="11"/>
        <v>0.57650472371297157</v>
      </c>
      <c r="V57" s="16">
        <f t="shared" si="12"/>
        <v>0.5738455670432594</v>
      </c>
      <c r="W57" s="6"/>
      <c r="X57" s="5"/>
      <c r="Y57" s="5"/>
    </row>
    <row r="58" spans="1:25" ht="50.1" customHeight="1" thickTop="1" thickBot="1">
      <c r="A58" s="9" t="s">
        <v>71</v>
      </c>
      <c r="B58" s="9" t="s">
        <v>76</v>
      </c>
      <c r="C58" s="9" t="s">
        <v>73</v>
      </c>
      <c r="D58" s="9" t="s">
        <v>38</v>
      </c>
      <c r="E58" s="9"/>
      <c r="F58" s="9" t="s">
        <v>22</v>
      </c>
      <c r="G58" s="9" t="s">
        <v>75</v>
      </c>
      <c r="H58" s="9" t="s">
        <v>24</v>
      </c>
      <c r="I58" s="10" t="s">
        <v>88</v>
      </c>
      <c r="J58" s="17">
        <v>9885116438</v>
      </c>
      <c r="K58" s="17">
        <v>0</v>
      </c>
      <c r="L58" s="17">
        <v>0</v>
      </c>
      <c r="M58" s="17">
        <v>9885116438</v>
      </c>
      <c r="N58" s="17">
        <v>9866542784</v>
      </c>
      <c r="O58" s="17">
        <v>18573654</v>
      </c>
      <c r="P58" s="17">
        <v>9865185645</v>
      </c>
      <c r="Q58" s="17">
        <v>6588931597.1499996</v>
      </c>
      <c r="R58" s="17">
        <v>6588931597.1499996</v>
      </c>
      <c r="S58" s="15">
        <f t="shared" si="13"/>
        <v>19930793</v>
      </c>
      <c r="T58" s="16">
        <f t="shared" si="10"/>
        <v>0.99798375738667244</v>
      </c>
      <c r="U58" s="16">
        <f t="shared" si="11"/>
        <v>0.66655073194900083</v>
      </c>
      <c r="V58" s="16">
        <f t="shared" si="12"/>
        <v>0.66655073194900083</v>
      </c>
      <c r="W58" s="6"/>
      <c r="X58" s="5"/>
      <c r="Y58" s="5"/>
    </row>
    <row r="59" spans="1:25" ht="50.1" customHeight="1" thickTop="1" thickBot="1">
      <c r="A59" s="9" t="s">
        <v>71</v>
      </c>
      <c r="B59" s="9" t="s">
        <v>76</v>
      </c>
      <c r="C59" s="9" t="s">
        <v>73</v>
      </c>
      <c r="D59" s="9" t="s">
        <v>89</v>
      </c>
      <c r="E59" s="9"/>
      <c r="F59" s="9" t="s">
        <v>22</v>
      </c>
      <c r="G59" s="9" t="s">
        <v>23</v>
      </c>
      <c r="H59" s="9" t="s">
        <v>24</v>
      </c>
      <c r="I59" s="10" t="s">
        <v>90</v>
      </c>
      <c r="J59" s="17">
        <v>3000000000</v>
      </c>
      <c r="K59" s="17">
        <v>0</v>
      </c>
      <c r="L59" s="17">
        <v>0</v>
      </c>
      <c r="M59" s="17">
        <v>3000000000</v>
      </c>
      <c r="N59" s="17">
        <v>2924590641.5</v>
      </c>
      <c r="O59" s="17">
        <v>75409358.5</v>
      </c>
      <c r="P59" s="17">
        <v>2924551045.5</v>
      </c>
      <c r="Q59" s="17">
        <v>1097549883.5</v>
      </c>
      <c r="R59" s="17">
        <v>1093291563.5</v>
      </c>
      <c r="S59" s="15">
        <f t="shared" si="13"/>
        <v>75448954.5</v>
      </c>
      <c r="T59" s="16">
        <f t="shared" si="10"/>
        <v>0.97485034849999996</v>
      </c>
      <c r="U59" s="16">
        <f t="shared" si="11"/>
        <v>0.36584996116666668</v>
      </c>
      <c r="V59" s="16">
        <f t="shared" si="12"/>
        <v>0.36443052116666669</v>
      </c>
      <c r="W59" s="6"/>
      <c r="X59" s="5"/>
      <c r="Y59" s="5"/>
    </row>
    <row r="60" spans="1:25" ht="50.1" customHeight="1" thickTop="1" thickBot="1">
      <c r="A60" s="9" t="s">
        <v>71</v>
      </c>
      <c r="B60" s="9" t="s">
        <v>76</v>
      </c>
      <c r="C60" s="9" t="s">
        <v>73</v>
      </c>
      <c r="D60" s="9" t="s">
        <v>75</v>
      </c>
      <c r="E60" s="9" t="s">
        <v>0</v>
      </c>
      <c r="F60" s="9" t="s">
        <v>22</v>
      </c>
      <c r="G60" s="9" t="s">
        <v>91</v>
      </c>
      <c r="H60" s="9" t="s">
        <v>24</v>
      </c>
      <c r="I60" s="10" t="s">
        <v>92</v>
      </c>
      <c r="J60" s="17">
        <v>0</v>
      </c>
      <c r="K60" s="17">
        <v>21350000001</v>
      </c>
      <c r="L60" s="17">
        <v>0</v>
      </c>
      <c r="M60" s="17">
        <v>21350000001</v>
      </c>
      <c r="N60" s="17">
        <v>21238306149</v>
      </c>
      <c r="O60" s="17">
        <v>111693852</v>
      </c>
      <c r="P60" s="17">
        <v>21194648802</v>
      </c>
      <c r="Q60" s="17">
        <v>751280000</v>
      </c>
      <c r="R60" s="17">
        <v>751280000</v>
      </c>
      <c r="S60" s="15">
        <f t="shared" si="13"/>
        <v>155351199</v>
      </c>
      <c r="T60" s="16">
        <f t="shared" si="10"/>
        <v>0.99272359723687476</v>
      </c>
      <c r="U60" s="16">
        <f t="shared" si="11"/>
        <v>3.518875878055322E-2</v>
      </c>
      <c r="V60" s="16">
        <f t="shared" si="12"/>
        <v>3.518875878055322E-2</v>
      </c>
      <c r="W60" s="6"/>
      <c r="X60" s="5"/>
      <c r="Y60" s="5"/>
    </row>
    <row r="61" spans="1:25" ht="50.1" customHeight="1" thickTop="1" thickBot="1">
      <c r="A61" s="9" t="s">
        <v>71</v>
      </c>
      <c r="B61" s="9" t="s">
        <v>76</v>
      </c>
      <c r="C61" s="9" t="s">
        <v>73</v>
      </c>
      <c r="D61" s="9" t="s">
        <v>93</v>
      </c>
      <c r="E61" s="9" t="s">
        <v>0</v>
      </c>
      <c r="F61" s="9" t="s">
        <v>22</v>
      </c>
      <c r="G61" s="9" t="s">
        <v>91</v>
      </c>
      <c r="H61" s="9" t="s">
        <v>24</v>
      </c>
      <c r="I61" s="10" t="s">
        <v>94</v>
      </c>
      <c r="J61" s="17">
        <v>0</v>
      </c>
      <c r="K61" s="17">
        <v>8600000000</v>
      </c>
      <c r="L61" s="17">
        <v>0</v>
      </c>
      <c r="M61" s="17">
        <v>8600000000</v>
      </c>
      <c r="N61" s="17">
        <v>8600000000</v>
      </c>
      <c r="O61" s="17">
        <v>0</v>
      </c>
      <c r="P61" s="17">
        <v>4600000000</v>
      </c>
      <c r="Q61" s="17">
        <v>0</v>
      </c>
      <c r="R61" s="17">
        <v>0</v>
      </c>
      <c r="S61" s="15">
        <f t="shared" si="13"/>
        <v>4000000000</v>
      </c>
      <c r="T61" s="16">
        <f t="shared" si="10"/>
        <v>0.53488372093023251</v>
      </c>
      <c r="U61" s="16">
        <f t="shared" si="11"/>
        <v>0</v>
      </c>
      <c r="V61" s="16">
        <f t="shared" si="12"/>
        <v>0</v>
      </c>
      <c r="W61" s="6"/>
      <c r="X61" s="5"/>
      <c r="Y61" s="5"/>
    </row>
    <row r="62" spans="1:25" ht="50.1" customHeight="1" thickTop="1" thickBot="1">
      <c r="A62" s="9" t="s">
        <v>71</v>
      </c>
      <c r="B62" s="9" t="s">
        <v>76</v>
      </c>
      <c r="C62" s="9" t="s">
        <v>73</v>
      </c>
      <c r="D62" s="9" t="s">
        <v>91</v>
      </c>
      <c r="E62" s="9" t="s">
        <v>0</v>
      </c>
      <c r="F62" s="9" t="s">
        <v>22</v>
      </c>
      <c r="G62" s="9" t="s">
        <v>23</v>
      </c>
      <c r="H62" s="9" t="s">
        <v>24</v>
      </c>
      <c r="I62" s="10" t="s">
        <v>95</v>
      </c>
      <c r="J62" s="17">
        <v>0</v>
      </c>
      <c r="K62" s="17">
        <v>540000000</v>
      </c>
      <c r="L62" s="17">
        <v>0</v>
      </c>
      <c r="M62" s="17">
        <v>540000000</v>
      </c>
      <c r="N62" s="17">
        <v>540000000</v>
      </c>
      <c r="O62" s="17">
        <v>0</v>
      </c>
      <c r="P62" s="17">
        <v>540000000</v>
      </c>
      <c r="Q62" s="17">
        <v>0</v>
      </c>
      <c r="R62" s="17">
        <v>0</v>
      </c>
      <c r="S62" s="15">
        <f t="shared" si="13"/>
        <v>0</v>
      </c>
      <c r="T62" s="16">
        <f t="shared" si="10"/>
        <v>1</v>
      </c>
      <c r="U62" s="16">
        <f t="shared" si="11"/>
        <v>0</v>
      </c>
      <c r="V62" s="16">
        <f t="shared" si="12"/>
        <v>0</v>
      </c>
      <c r="W62" s="6"/>
      <c r="X62" s="5"/>
      <c r="Y62" s="5"/>
    </row>
    <row r="63" spans="1:25" ht="50.1" customHeight="1" thickTop="1" thickBot="1">
      <c r="A63" s="9" t="s">
        <v>71</v>
      </c>
      <c r="B63" s="9" t="s">
        <v>96</v>
      </c>
      <c r="C63" s="9" t="s">
        <v>73</v>
      </c>
      <c r="D63" s="9" t="s">
        <v>20</v>
      </c>
      <c r="E63" s="9"/>
      <c r="F63" s="9" t="s">
        <v>22</v>
      </c>
      <c r="G63" s="9" t="s">
        <v>23</v>
      </c>
      <c r="H63" s="9" t="s">
        <v>24</v>
      </c>
      <c r="I63" s="10" t="s">
        <v>97</v>
      </c>
      <c r="J63" s="17">
        <v>380000000</v>
      </c>
      <c r="K63" s="17">
        <v>0</v>
      </c>
      <c r="L63" s="17">
        <v>0</v>
      </c>
      <c r="M63" s="17">
        <v>380000000</v>
      </c>
      <c r="N63" s="17">
        <v>348472823.39999998</v>
      </c>
      <c r="O63" s="17">
        <v>31527176.600000001</v>
      </c>
      <c r="P63" s="17">
        <v>258472823.40000001</v>
      </c>
      <c r="Q63" s="17">
        <v>176710886.40000001</v>
      </c>
      <c r="R63" s="17">
        <v>176710886.40000001</v>
      </c>
      <c r="S63" s="15">
        <f t="shared" si="13"/>
        <v>121527176.59999999</v>
      </c>
      <c r="T63" s="16">
        <f t="shared" si="10"/>
        <v>0.68019164052631576</v>
      </c>
      <c r="U63" s="16">
        <f t="shared" si="11"/>
        <v>0.46502864842105263</v>
      </c>
      <c r="V63" s="16">
        <f t="shared" si="12"/>
        <v>0.46502864842105263</v>
      </c>
      <c r="W63" s="6"/>
      <c r="X63" s="5"/>
      <c r="Y63" s="5"/>
    </row>
    <row r="64" spans="1:25" ht="69.75" customHeight="1" thickTop="1" thickBot="1">
      <c r="A64" s="9" t="s">
        <v>71</v>
      </c>
      <c r="B64" s="9" t="s">
        <v>96</v>
      </c>
      <c r="C64" s="9" t="s">
        <v>73</v>
      </c>
      <c r="D64" s="9" t="s">
        <v>32</v>
      </c>
      <c r="E64" s="9"/>
      <c r="F64" s="9" t="s">
        <v>22</v>
      </c>
      <c r="G64" s="9" t="s">
        <v>23</v>
      </c>
      <c r="H64" s="9" t="s">
        <v>24</v>
      </c>
      <c r="I64" s="10" t="s">
        <v>98</v>
      </c>
      <c r="J64" s="17">
        <v>250000000</v>
      </c>
      <c r="K64" s="17">
        <v>0</v>
      </c>
      <c r="L64" s="17">
        <v>0</v>
      </c>
      <c r="M64" s="17">
        <v>250000000</v>
      </c>
      <c r="N64" s="17">
        <v>186732432.80000001</v>
      </c>
      <c r="O64" s="17">
        <v>63267567.200000003</v>
      </c>
      <c r="P64" s="17">
        <v>139732432.80000001</v>
      </c>
      <c r="Q64" s="17">
        <v>99631423.799999997</v>
      </c>
      <c r="R64" s="17">
        <v>99631423.799999997</v>
      </c>
      <c r="S64" s="15">
        <f t="shared" si="13"/>
        <v>110267567.19999999</v>
      </c>
      <c r="T64" s="16">
        <f t="shared" si="10"/>
        <v>0.5589297312</v>
      </c>
      <c r="U64" s="16">
        <f t="shared" si="11"/>
        <v>0.39852569519999997</v>
      </c>
      <c r="V64" s="16">
        <f t="shared" si="12"/>
        <v>0.39852569519999997</v>
      </c>
      <c r="W64" s="6"/>
      <c r="X64" s="5"/>
      <c r="Y64" s="5"/>
    </row>
    <row r="65" spans="1:25" ht="74.25" customHeight="1" thickTop="1" thickBot="1">
      <c r="A65" s="9" t="s">
        <v>71</v>
      </c>
      <c r="B65" s="9" t="s">
        <v>99</v>
      </c>
      <c r="C65" s="9" t="s">
        <v>73</v>
      </c>
      <c r="D65" s="9" t="s">
        <v>20</v>
      </c>
      <c r="E65" s="9"/>
      <c r="F65" s="9" t="s">
        <v>22</v>
      </c>
      <c r="G65" s="9" t="s">
        <v>23</v>
      </c>
      <c r="H65" s="9" t="s">
        <v>24</v>
      </c>
      <c r="I65" s="10" t="s">
        <v>100</v>
      </c>
      <c r="J65" s="17">
        <v>3871000000</v>
      </c>
      <c r="K65" s="17">
        <v>0</v>
      </c>
      <c r="L65" s="17">
        <v>988899944</v>
      </c>
      <c r="M65" s="17">
        <v>2882100056</v>
      </c>
      <c r="N65" s="17">
        <v>2612368376</v>
      </c>
      <c r="O65" s="17">
        <v>269731680</v>
      </c>
      <c r="P65" s="17">
        <v>2292867376</v>
      </c>
      <c r="Q65" s="17">
        <v>753671533</v>
      </c>
      <c r="R65" s="17">
        <v>519671533</v>
      </c>
      <c r="S65" s="15">
        <f t="shared" si="13"/>
        <v>589232680</v>
      </c>
      <c r="T65" s="16">
        <f t="shared" si="10"/>
        <v>0.7955543983376544</v>
      </c>
      <c r="U65" s="16">
        <f t="shared" si="11"/>
        <v>0.26150082174662709</v>
      </c>
      <c r="V65" s="16">
        <f t="shared" si="12"/>
        <v>0.18031002494800272</v>
      </c>
      <c r="W65" s="6"/>
      <c r="X65" s="5"/>
      <c r="Y65" s="5"/>
    </row>
    <row r="66" spans="1:25" ht="60.75" customHeight="1" thickTop="1">
      <c r="A66" s="25" t="s">
        <v>71</v>
      </c>
      <c r="B66" s="25" t="s">
        <v>99</v>
      </c>
      <c r="C66" s="25" t="s">
        <v>73</v>
      </c>
      <c r="D66" s="25" t="s">
        <v>32</v>
      </c>
      <c r="E66" s="25" t="s">
        <v>0</v>
      </c>
      <c r="F66" s="25" t="s">
        <v>22</v>
      </c>
      <c r="G66" s="25" t="s">
        <v>23</v>
      </c>
      <c r="H66" s="25" t="s">
        <v>24</v>
      </c>
      <c r="I66" s="26" t="s">
        <v>101</v>
      </c>
      <c r="J66" s="27">
        <v>0</v>
      </c>
      <c r="K66" s="27">
        <v>988899944</v>
      </c>
      <c r="L66" s="27">
        <v>0</v>
      </c>
      <c r="M66" s="27">
        <v>988899944</v>
      </c>
      <c r="N66" s="27">
        <v>704899944</v>
      </c>
      <c r="O66" s="27">
        <v>284000000</v>
      </c>
      <c r="P66" s="27">
        <v>0</v>
      </c>
      <c r="Q66" s="27">
        <v>0</v>
      </c>
      <c r="R66" s="27">
        <v>0</v>
      </c>
      <c r="S66" s="28">
        <f t="shared" si="13"/>
        <v>988899944</v>
      </c>
      <c r="T66" s="29">
        <f t="shared" si="10"/>
        <v>0</v>
      </c>
      <c r="U66" s="29">
        <f t="shared" si="11"/>
        <v>0</v>
      </c>
      <c r="V66" s="29">
        <f t="shared" si="12"/>
        <v>0</v>
      </c>
      <c r="W66" s="6"/>
      <c r="X66" s="5"/>
      <c r="Y66" s="5"/>
    </row>
    <row r="67" spans="1:25" ht="45" customHeight="1">
      <c r="A67" s="44"/>
      <c r="B67" s="44"/>
      <c r="C67" s="44"/>
      <c r="D67" s="44"/>
      <c r="E67" s="44"/>
      <c r="F67" s="44"/>
      <c r="G67" s="44"/>
      <c r="H67" s="44"/>
      <c r="I67" s="45" t="s">
        <v>108</v>
      </c>
      <c r="J67" s="46">
        <f t="shared" ref="J67:R67" si="15">+J6+J40</f>
        <v>538407660000</v>
      </c>
      <c r="K67" s="46">
        <f t="shared" si="15"/>
        <v>91071415545</v>
      </c>
      <c r="L67" s="46">
        <f t="shared" si="15"/>
        <v>2831025244</v>
      </c>
      <c r="M67" s="46">
        <f t="shared" si="15"/>
        <v>626648050301</v>
      </c>
      <c r="N67" s="46">
        <f t="shared" si="15"/>
        <v>589126538475.38</v>
      </c>
      <c r="O67" s="46">
        <f t="shared" si="15"/>
        <v>37521511825.620003</v>
      </c>
      <c r="P67" s="46">
        <f t="shared" si="15"/>
        <v>536990119401.67004</v>
      </c>
      <c r="Q67" s="46">
        <f t="shared" si="15"/>
        <v>274892030847.67999</v>
      </c>
      <c r="R67" s="46">
        <f t="shared" si="15"/>
        <v>273971609149.67999</v>
      </c>
      <c r="S67" s="47">
        <f t="shared" si="13"/>
        <v>89657930899.329956</v>
      </c>
      <c r="T67" s="48">
        <f t="shared" si="10"/>
        <v>0.8569245833346737</v>
      </c>
      <c r="U67" s="48">
        <f t="shared" si="11"/>
        <v>0.43867052760419534</v>
      </c>
      <c r="V67" s="48">
        <f t="shared" si="12"/>
        <v>0.43720172594183015</v>
      </c>
      <c r="W67" s="6"/>
      <c r="X67" s="5"/>
      <c r="Y67" s="5"/>
    </row>
    <row r="68" spans="1:25">
      <c r="A68" s="3" t="s">
        <v>116</v>
      </c>
      <c r="B68" s="18"/>
      <c r="C68" s="18"/>
      <c r="D68" s="18"/>
      <c r="E68" s="18"/>
      <c r="F68" s="3"/>
      <c r="G68" s="3"/>
      <c r="H68" s="3"/>
      <c r="I68" s="3"/>
      <c r="J68" s="3"/>
      <c r="K68" s="3"/>
      <c r="L68" s="18"/>
      <c r="M68" s="18"/>
      <c r="N68" s="18"/>
      <c r="O68" s="18"/>
      <c r="P68" s="18"/>
      <c r="Q68" s="5"/>
      <c r="R68" s="5"/>
      <c r="S68" s="7"/>
      <c r="T68" s="19"/>
      <c r="U68" s="19"/>
      <c r="V68" s="19"/>
    </row>
    <row r="69" spans="1:25">
      <c r="A69" s="3" t="s">
        <v>117</v>
      </c>
      <c r="B69" s="18"/>
      <c r="C69" s="18"/>
      <c r="D69" s="18"/>
      <c r="E69" s="18"/>
      <c r="F69" s="3"/>
      <c r="G69" s="3"/>
      <c r="H69" s="3"/>
      <c r="I69" s="3"/>
      <c r="J69" s="3"/>
      <c r="K69" s="3"/>
      <c r="L69" s="18"/>
      <c r="M69" s="18"/>
      <c r="N69" s="18"/>
      <c r="O69" s="18"/>
      <c r="P69" s="18"/>
      <c r="Q69" s="5"/>
      <c r="R69" s="5"/>
      <c r="S69" s="7"/>
      <c r="T69" s="19"/>
      <c r="U69" s="19"/>
      <c r="V69" s="19"/>
    </row>
    <row r="70" spans="1:25">
      <c r="A70" s="3" t="s">
        <v>118</v>
      </c>
      <c r="B70" s="18"/>
      <c r="C70" s="18"/>
      <c r="D70" s="18"/>
      <c r="E70" s="18"/>
      <c r="F70" s="3"/>
      <c r="G70" s="3"/>
      <c r="H70" s="3"/>
      <c r="I70" s="3"/>
      <c r="J70" s="3"/>
      <c r="K70" s="3"/>
      <c r="L70" s="18"/>
      <c r="M70" s="18"/>
      <c r="N70" s="18"/>
      <c r="O70" s="18"/>
      <c r="P70" s="18"/>
      <c r="Q70" s="5"/>
      <c r="R70" s="5"/>
      <c r="S70" s="7"/>
      <c r="T70" s="19"/>
      <c r="U70" s="19"/>
      <c r="V70" s="19"/>
    </row>
    <row r="71" spans="1:25">
      <c r="A71" s="3" t="s">
        <v>119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0"/>
      <c r="O71" s="20"/>
      <c r="P71" s="20"/>
      <c r="Q71" s="20"/>
      <c r="R71" s="20"/>
      <c r="S71" s="7"/>
      <c r="T71" s="19"/>
      <c r="U71" s="19"/>
      <c r="V71" s="19"/>
    </row>
    <row r="72" spans="1:25">
      <c r="A72" s="3" t="s">
        <v>120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0"/>
      <c r="O72" s="20"/>
      <c r="P72" s="20"/>
      <c r="Q72" s="20"/>
      <c r="R72" s="20"/>
      <c r="S72" s="7"/>
      <c r="T72" s="19"/>
      <c r="U72" s="19"/>
      <c r="V72" s="19"/>
    </row>
    <row r="73" spans="1:25">
      <c r="A73" s="3" t="s">
        <v>121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0"/>
      <c r="O73" s="20"/>
      <c r="P73" s="20"/>
      <c r="Q73" s="20"/>
      <c r="R73" s="20"/>
      <c r="S73" s="7"/>
      <c r="T73" s="19"/>
      <c r="U73" s="19"/>
      <c r="V73" s="19"/>
    </row>
    <row r="74" spans="1:25">
      <c r="A74" s="3" t="s">
        <v>122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1"/>
      <c r="T74" s="22"/>
      <c r="U74" s="22"/>
      <c r="V74" s="19"/>
    </row>
    <row r="75" spans="1:25">
      <c r="A75" s="3" t="s">
        <v>123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1"/>
      <c r="T75" s="22"/>
      <c r="U75" s="22"/>
      <c r="V75" s="19"/>
    </row>
    <row r="76" spans="1:25">
      <c r="A76" s="3" t="s">
        <v>124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3"/>
      <c r="T76" s="23"/>
      <c r="U76" s="23"/>
      <c r="V76" s="24"/>
    </row>
    <row r="77" spans="1:25">
      <c r="S77" s="24"/>
      <c r="T77" s="24"/>
      <c r="U77" s="24"/>
      <c r="V77" s="24"/>
    </row>
    <row r="78" spans="1:25">
      <c r="S78" s="24"/>
      <c r="T78" s="24"/>
      <c r="U78" s="24"/>
      <c r="V78" s="24"/>
    </row>
    <row r="79" spans="1:25">
      <c r="A79" s="3"/>
      <c r="B79" s="3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8"/>
      <c r="T79" s="8"/>
      <c r="U79" s="8"/>
      <c r="V79" s="8"/>
    </row>
    <row r="80" spans="1:25">
      <c r="A80" s="3"/>
      <c r="B80" s="3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8"/>
      <c r="T80" s="8"/>
      <c r="U80" s="8"/>
      <c r="V80" s="8"/>
    </row>
    <row r="81" spans="1:22">
      <c r="A81" s="3"/>
      <c r="B81" s="3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8"/>
      <c r="T81" s="8"/>
      <c r="U81" s="8"/>
      <c r="V81" s="8"/>
    </row>
    <row r="82" spans="1:22">
      <c r="A82" s="3"/>
      <c r="B82" s="3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8"/>
      <c r="T82" s="8"/>
      <c r="U82" s="8"/>
      <c r="V82" s="8"/>
    </row>
    <row r="83" spans="1:22">
      <c r="A83" s="3"/>
      <c r="B83" s="3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8"/>
      <c r="T83" s="8"/>
      <c r="U83" s="8"/>
      <c r="V83" s="8"/>
    </row>
    <row r="84" spans="1:22">
      <c r="A84" s="3"/>
      <c r="B84" s="3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8"/>
      <c r="T84" s="8"/>
      <c r="U84" s="8"/>
      <c r="V84" s="8"/>
    </row>
    <row r="85" spans="1:22">
      <c r="A85" s="3"/>
      <c r="B85" s="3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8"/>
      <c r="T85" s="8"/>
      <c r="U85" s="8"/>
      <c r="V85" s="8"/>
    </row>
    <row r="86" spans="1:22">
      <c r="A86" s="3"/>
      <c r="B86" s="3"/>
      <c r="C86" s="3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8"/>
      <c r="T86" s="8"/>
      <c r="U86" s="8"/>
      <c r="V86" s="8"/>
    </row>
    <row r="87" spans="1:22">
      <c r="A87" s="3"/>
      <c r="B87" s="3"/>
      <c r="C87" s="3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8"/>
      <c r="T87" s="8"/>
      <c r="U87" s="8"/>
      <c r="V87" s="8"/>
    </row>
    <row r="88" spans="1:22">
      <c r="A88" s="3"/>
      <c r="B88" s="3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8"/>
      <c r="T88" s="8"/>
      <c r="U88" s="8"/>
      <c r="V88" s="8"/>
    </row>
    <row r="89" spans="1:22">
      <c r="A89" s="3"/>
      <c r="B89" s="3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8"/>
      <c r="T89" s="8"/>
      <c r="U89" s="8"/>
      <c r="V89" s="8"/>
    </row>
    <row r="90" spans="1:22">
      <c r="A90" s="3"/>
      <c r="B90" s="3"/>
      <c r="C90" s="3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8"/>
      <c r="T90" s="8"/>
      <c r="U90" s="8"/>
      <c r="V90" s="8"/>
    </row>
    <row r="91" spans="1:22">
      <c r="A91" s="3"/>
      <c r="B91" s="3"/>
      <c r="C91" s="3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8"/>
      <c r="T91" s="8"/>
      <c r="U91" s="8"/>
      <c r="V91" s="8"/>
    </row>
    <row r="92" spans="1:22">
      <c r="A92" s="3"/>
      <c r="B92" s="3"/>
      <c r="C92" s="3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8"/>
      <c r="T92" s="8"/>
      <c r="U92" s="8"/>
      <c r="V92" s="8"/>
    </row>
    <row r="93" spans="1:22">
      <c r="A93" s="3"/>
      <c r="B93" s="3"/>
      <c r="C93" s="3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8"/>
      <c r="T93" s="8"/>
      <c r="U93" s="8"/>
      <c r="V93" s="8"/>
    </row>
    <row r="94" spans="1:22">
      <c r="A94" s="3"/>
      <c r="B94" s="3"/>
      <c r="C94" s="3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8"/>
      <c r="T94" s="8"/>
      <c r="U94" s="8"/>
      <c r="V94" s="8"/>
    </row>
    <row r="95" spans="1:22">
      <c r="A95" s="3"/>
      <c r="B95" s="3"/>
      <c r="C95" s="3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8"/>
      <c r="T95" s="8"/>
      <c r="U95" s="8"/>
      <c r="V95" s="8"/>
    </row>
    <row r="96" spans="1:22">
      <c r="A96" s="3"/>
      <c r="B96" s="3"/>
      <c r="C96" s="3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8"/>
      <c r="T96" s="8"/>
      <c r="U96" s="8"/>
      <c r="V96" s="8"/>
    </row>
    <row r="97" spans="1:22">
      <c r="A97" s="3"/>
      <c r="B97" s="3"/>
      <c r="C97" s="3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8"/>
      <c r="T97" s="8"/>
      <c r="U97" s="8"/>
      <c r="V97" s="8"/>
    </row>
    <row r="98" spans="1:22">
      <c r="A98" s="3"/>
      <c r="B98" s="3"/>
      <c r="C98" s="3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8"/>
      <c r="T98" s="8"/>
      <c r="U98" s="8"/>
      <c r="V98" s="8"/>
    </row>
    <row r="99" spans="1:22">
      <c r="A99" s="3"/>
      <c r="B99" s="3"/>
      <c r="C99" s="3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8"/>
      <c r="T99" s="8"/>
      <c r="U99" s="8"/>
      <c r="V99" s="8"/>
    </row>
    <row r="100" spans="1:22">
      <c r="A100" s="4"/>
      <c r="B100" s="4"/>
      <c r="C100" s="4"/>
      <c r="D100" s="4"/>
      <c r="E100" s="4"/>
      <c r="F100" s="4"/>
      <c r="G100" s="4"/>
      <c r="H100" s="4"/>
      <c r="I100" s="4"/>
      <c r="S100" s="8"/>
      <c r="T100" s="8"/>
      <c r="U100" s="8"/>
      <c r="V100" s="8"/>
    </row>
    <row r="101" spans="1:22">
      <c r="A101" s="4"/>
      <c r="B101" s="4"/>
      <c r="C101" s="4"/>
      <c r="D101" s="4"/>
      <c r="E101" s="4"/>
      <c r="F101" s="4"/>
      <c r="G101" s="4"/>
      <c r="H101" s="4"/>
      <c r="I101" s="4"/>
      <c r="S101" s="8"/>
      <c r="T101" s="8"/>
      <c r="U101" s="8"/>
      <c r="V101" s="8"/>
    </row>
    <row r="102" spans="1:22">
      <c r="A102" s="4"/>
      <c r="B102" s="4"/>
      <c r="C102" s="4"/>
      <c r="D102" s="4"/>
      <c r="E102" s="4"/>
      <c r="F102" s="4"/>
      <c r="G102" s="4"/>
      <c r="H102" s="4"/>
      <c r="I102" s="4"/>
      <c r="S102" s="8"/>
      <c r="T102" s="8"/>
      <c r="U102" s="8"/>
      <c r="V102" s="8"/>
    </row>
    <row r="103" spans="1:22">
      <c r="A103" s="4"/>
      <c r="B103" s="4"/>
      <c r="C103" s="4"/>
      <c r="D103" s="4"/>
      <c r="E103" s="4"/>
      <c r="F103" s="4"/>
      <c r="G103" s="4"/>
      <c r="H103" s="4"/>
      <c r="I103" s="4"/>
      <c r="S103" s="8"/>
      <c r="T103" s="8"/>
      <c r="U103" s="8"/>
      <c r="V103" s="8"/>
    </row>
    <row r="104" spans="1:22">
      <c r="A104" s="4"/>
      <c r="B104" s="4"/>
      <c r="C104" s="4"/>
      <c r="D104" s="4"/>
      <c r="E104" s="4"/>
      <c r="F104" s="4"/>
      <c r="G104" s="4"/>
      <c r="H104" s="4"/>
      <c r="I104" s="4"/>
      <c r="S104" s="8"/>
      <c r="T104" s="8"/>
      <c r="U104" s="8"/>
      <c r="V104" s="8"/>
    </row>
    <row r="105" spans="1:22">
      <c r="A105" s="4"/>
      <c r="B105" s="4"/>
      <c r="C105" s="4"/>
      <c r="D105" s="4"/>
      <c r="E105" s="4"/>
      <c r="F105" s="4"/>
      <c r="G105" s="4"/>
      <c r="H105" s="4"/>
      <c r="I105" s="4"/>
      <c r="S105" s="8"/>
      <c r="T105" s="8"/>
      <c r="U105" s="8"/>
      <c r="V105" s="8"/>
    </row>
    <row r="106" spans="1:22">
      <c r="A106" s="4"/>
      <c r="B106" s="4"/>
      <c r="C106" s="4"/>
      <c r="D106" s="4"/>
      <c r="E106" s="4"/>
      <c r="F106" s="4"/>
      <c r="G106" s="4"/>
      <c r="H106" s="4"/>
      <c r="I106" s="4"/>
      <c r="S106" s="8"/>
      <c r="T106" s="8"/>
      <c r="U106" s="8"/>
      <c r="V106" s="8"/>
    </row>
    <row r="107" spans="1:22">
      <c r="S107" s="8"/>
      <c r="T107" s="8"/>
      <c r="U107" s="8"/>
      <c r="V107" s="8"/>
    </row>
    <row r="108" spans="1:22">
      <c r="S108" s="8"/>
      <c r="T108" s="8"/>
      <c r="U108" s="8"/>
      <c r="V108" s="8"/>
    </row>
    <row r="109" spans="1:22">
      <c r="S109" s="8"/>
      <c r="T109" s="8"/>
      <c r="U109" s="8"/>
      <c r="V109" s="8"/>
    </row>
    <row r="110" spans="1:22">
      <c r="S110" s="8"/>
      <c r="T110" s="8"/>
      <c r="U110" s="8"/>
      <c r="V110" s="8"/>
    </row>
    <row r="111" spans="1:22">
      <c r="S111" s="8"/>
      <c r="T111" s="8"/>
      <c r="U111" s="8"/>
      <c r="V111" s="8"/>
    </row>
    <row r="112" spans="1:22">
      <c r="S112" s="8"/>
      <c r="T112" s="8"/>
      <c r="U112" s="8"/>
      <c r="V112" s="8"/>
    </row>
    <row r="113" spans="19:22">
      <c r="S113" s="8"/>
      <c r="T113" s="8"/>
      <c r="U113" s="8"/>
      <c r="V113" s="8"/>
    </row>
    <row r="114" spans="19:22">
      <c r="S114" s="8"/>
      <c r="T114" s="8"/>
      <c r="U114" s="8"/>
      <c r="V114" s="8"/>
    </row>
    <row r="115" spans="19:22">
      <c r="S115" s="8"/>
      <c r="T115" s="8"/>
      <c r="U115" s="8"/>
      <c r="V115" s="8"/>
    </row>
    <row r="116" spans="19:22">
      <c r="S116" s="8"/>
      <c r="T116" s="8"/>
      <c r="U116" s="8"/>
      <c r="V116" s="8"/>
    </row>
    <row r="117" spans="19:22">
      <c r="S117" s="8"/>
      <c r="T117" s="8"/>
      <c r="U117" s="8"/>
      <c r="V117" s="8"/>
    </row>
    <row r="118" spans="19:22">
      <c r="S118" s="8"/>
      <c r="T118" s="8"/>
      <c r="U118" s="8"/>
      <c r="V118" s="8"/>
    </row>
    <row r="119" spans="19:22">
      <c r="S119" s="8"/>
      <c r="T119" s="8"/>
      <c r="U119" s="8"/>
      <c r="V119" s="8"/>
    </row>
    <row r="120" spans="19:22">
      <c r="S120" s="8"/>
      <c r="T120" s="8"/>
      <c r="U120" s="8"/>
      <c r="V120" s="8"/>
    </row>
    <row r="121" spans="19:22">
      <c r="S121" s="8"/>
      <c r="T121" s="8"/>
      <c r="U121" s="8"/>
      <c r="V121" s="8"/>
    </row>
    <row r="122" spans="19:22">
      <c r="S122" s="8"/>
      <c r="T122" s="8"/>
      <c r="U122" s="8"/>
      <c r="V122" s="8"/>
    </row>
    <row r="123" spans="19:22">
      <c r="S123" s="8"/>
      <c r="T123" s="8"/>
      <c r="U123" s="8"/>
      <c r="V123" s="8"/>
    </row>
    <row r="124" spans="19:22">
      <c r="S124" s="8"/>
      <c r="T124" s="8"/>
      <c r="U124" s="8"/>
      <c r="V124" s="8"/>
    </row>
    <row r="125" spans="19:22">
      <c r="S125" s="8"/>
      <c r="T125" s="8"/>
      <c r="U125" s="8"/>
      <c r="V125" s="8"/>
    </row>
    <row r="126" spans="19:22">
      <c r="S126" s="8"/>
      <c r="T126" s="8"/>
      <c r="U126" s="8"/>
      <c r="V126" s="8"/>
    </row>
    <row r="127" spans="19:22">
      <c r="S127" s="8"/>
      <c r="T127" s="8"/>
      <c r="U127" s="8"/>
      <c r="V127" s="8"/>
    </row>
    <row r="128" spans="19:22">
      <c r="S128" s="8"/>
      <c r="T128" s="8"/>
      <c r="U128" s="8"/>
      <c r="V128" s="8"/>
    </row>
    <row r="129" spans="19:22">
      <c r="S129" s="8"/>
      <c r="T129" s="8"/>
      <c r="U129" s="8"/>
      <c r="V129" s="8"/>
    </row>
    <row r="130" spans="19:22">
      <c r="S130" s="8"/>
      <c r="T130" s="8"/>
      <c r="U130" s="8"/>
      <c r="V130" s="8"/>
    </row>
    <row r="131" spans="19:22">
      <c r="S131" s="8"/>
      <c r="T131" s="8"/>
      <c r="U131" s="8"/>
      <c r="V131" s="8"/>
    </row>
    <row r="132" spans="19:22">
      <c r="S132" s="8"/>
      <c r="T132" s="8"/>
      <c r="U132" s="8"/>
      <c r="V132" s="8"/>
    </row>
    <row r="133" spans="19:22">
      <c r="S133" s="8"/>
      <c r="T133" s="8"/>
      <c r="U133" s="8"/>
      <c r="V133" s="8"/>
    </row>
    <row r="134" spans="19:22">
      <c r="S134" s="8"/>
      <c r="T134" s="8"/>
      <c r="U134" s="8"/>
      <c r="V134" s="8"/>
    </row>
    <row r="135" spans="19:22">
      <c r="S135" s="8"/>
      <c r="T135" s="8"/>
      <c r="U135" s="8"/>
      <c r="V135" s="8"/>
    </row>
    <row r="136" spans="19:22">
      <c r="S136" s="8"/>
      <c r="T136" s="8"/>
      <c r="U136" s="8"/>
      <c r="V136" s="8"/>
    </row>
    <row r="137" spans="19:22">
      <c r="S137" s="8"/>
      <c r="T137" s="8"/>
      <c r="U137" s="8"/>
      <c r="V137" s="8"/>
    </row>
    <row r="138" spans="19:22">
      <c r="S138" s="8"/>
      <c r="T138" s="8"/>
      <c r="U138" s="8"/>
      <c r="V138" s="8"/>
    </row>
    <row r="139" spans="19:22">
      <c r="S139" s="8"/>
      <c r="T139" s="8"/>
      <c r="U139" s="8"/>
      <c r="V139" s="8"/>
    </row>
    <row r="140" spans="19:22">
      <c r="S140" s="8"/>
      <c r="T140" s="8"/>
      <c r="U140" s="8"/>
      <c r="V140" s="8"/>
    </row>
    <row r="141" spans="19:22">
      <c r="S141" s="8"/>
      <c r="T141" s="8"/>
      <c r="U141" s="8"/>
      <c r="V141" s="8"/>
    </row>
    <row r="142" spans="19:22">
      <c r="S142" s="8"/>
      <c r="T142" s="8"/>
      <c r="U142" s="8"/>
      <c r="V142" s="8"/>
    </row>
    <row r="143" spans="19:22">
      <c r="S143" s="8"/>
      <c r="T143" s="8"/>
      <c r="U143" s="8"/>
      <c r="V143" s="8"/>
    </row>
    <row r="144" spans="19:22">
      <c r="S144" s="8"/>
      <c r="T144" s="8"/>
      <c r="U144" s="8"/>
      <c r="V144" s="8"/>
    </row>
    <row r="145" spans="19:22">
      <c r="S145" s="8"/>
      <c r="T145" s="8"/>
      <c r="U145" s="8"/>
      <c r="V145" s="8"/>
    </row>
    <row r="146" spans="19:22">
      <c r="S146" s="8"/>
      <c r="T146" s="8"/>
      <c r="U146" s="8"/>
      <c r="V146" s="8"/>
    </row>
    <row r="147" spans="19:22">
      <c r="S147" s="8"/>
      <c r="T147" s="8"/>
      <c r="U147" s="8"/>
      <c r="V147" s="8"/>
    </row>
    <row r="148" spans="19:22">
      <c r="S148" s="8"/>
      <c r="T148" s="8"/>
      <c r="U148" s="8"/>
      <c r="V148" s="8"/>
    </row>
  </sheetData>
  <mergeCells count="3">
    <mergeCell ref="A1:V1"/>
    <mergeCell ref="A2:V2"/>
    <mergeCell ref="A3:V3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GESTIÓN GRAL </vt:lpstr>
      <vt:lpstr>'EJECUCIÓN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2017-09-01T15:48:29Z</cp:lastPrinted>
  <dcterms:created xsi:type="dcterms:W3CDTF">2017-09-01T13:35:20Z</dcterms:created>
  <dcterms:modified xsi:type="dcterms:W3CDTF">2017-09-01T16:41:38Z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